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rels" ContentType="application/vnd.openxmlformats-package.relationships+xml"/>
  <Default Extension="jpeg" ContentType="image/jpeg"/>
  <Default Extension="xml" ContentType="application/xml"/>
  <Override PartName="/xl/charts/chart7.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xl/worksheets/sheet1.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ml.chartshapes+xml"/>
  <Override PartName="/xl/comments1.xml" ContentType="application/vnd.openxmlformats-officedocument.spreadsheetml.comments+xml"/>
  <Override PartName="/xl/externalLinks/externalLink3.xml" ContentType="application/vnd.openxmlformats-officedocument.spreadsheetml.externalLink+xml"/>
  <Override PartName="/xl/drawings/drawing4.xml" ContentType="application/vnd.openxmlformats-officedocument.drawingml.chartshapes+xml"/>
  <Override PartName="/docProps/core.xml" ContentType="application/vnd.openxmlformats-package.core-properties+xml"/>
  <Override PartName="/xl/externalLinks/externalLink1.xml" ContentType="application/vnd.openxmlformats-officedocument.spreadsheetml.externalLink+xml"/>
  <Override PartName="/xl/charts/chart10.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docProps/app.xml" ContentType="application/vnd.openxmlformats-officedocument.extended-properties+xml"/>
  <Override PartName="/xl/charts/chart1.xml" ContentType="application/vnd.openxmlformats-officedocument.drawingml.chart+xml"/>
  <Override PartName="/xl/charts/chart8.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drawings/drawing7.xml" ContentType="application/vnd.openxmlformats-officedocument.drawingml.chartshapes+xml"/>
  <Override PartName="/xl/comments2.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externalLinks/externalLink4.xml" ContentType="application/vnd.openxmlformats-officedocument.spreadsheetml.externalLink+xml"/>
  <Override PartName="/xl/sharedStrings.xml" ContentType="application/vnd.openxmlformats-officedocument.spreadsheetml.sharedStrings+xml"/>
  <Override PartName="/xl/drawings/drawing5.xml" ContentType="application/vnd.openxmlformats-officedocument.drawingml.chartshapes+xml"/>
  <Override PartName="/xl/charts/chart4.xml" ContentType="application/vnd.openxmlformats-officedocument.drawingml.chart+xml"/>
  <Override PartName="/xl/externalLinks/externalLink2.xml" ContentType="application/vnd.openxmlformats-officedocument.spreadsheetml.externalLink+xml"/>
  <Override PartName="/xl/charts/chart11.xml" ContentType="application/vnd.openxmlformats-officedocument.drawingml.chart+xml"/>
  <Override PartName="/xl/workbook.xml" ContentType="application/vnd.openxmlformats-officedocument.spreadsheetml.sheet.main+xml"/>
  <Override PartName="/xl/drawings/drawing3.xml" ContentType="application/vnd.openxmlformats-officedocument.drawingml.chartshape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600" yWindow="-80" windowWidth="22680" windowHeight="15420" tabRatio="500"/>
  </bookViews>
  <sheets>
    <sheet name="Sheet1" sheetId="1" r:id="rId1"/>
    <sheet name="Sheet2" sheetId="3" r:id="rId2"/>
    <sheet name="Sheet3" sheetId="4" r:id="rId3"/>
  </sheets>
  <externalReferences>
    <externalReference r:id="rId4"/>
    <externalReference r:id="rId5"/>
    <externalReference r:id="rId6"/>
    <externalReference r:id="rId7"/>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633" i="1"/>
  <c r="E633"/>
  <c r="L633"/>
  <c r="L634"/>
  <c r="E632"/>
  <c r="F632"/>
  <c r="L632"/>
  <c r="C633"/>
  <c r="C634"/>
  <c r="C632"/>
  <c r="G277"/>
  <c r="H277"/>
  <c r="D277"/>
  <c r="F634"/>
  <c r="E64" i="3"/>
  <c r="D94"/>
  <c r="H66"/>
  <c r="G64"/>
  <c r="G74"/>
  <c r="H64"/>
  <c r="C152"/>
  <c r="G153"/>
  <c r="G154"/>
  <c r="G155"/>
  <c r="G156"/>
  <c r="G157"/>
  <c r="G158"/>
  <c r="G159"/>
  <c r="G160"/>
  <c r="G161"/>
  <c r="G162"/>
  <c r="G163"/>
  <c r="G164"/>
  <c r="G165"/>
  <c r="G166"/>
  <c r="G167"/>
  <c r="G168"/>
  <c r="G169"/>
  <c r="G170"/>
  <c r="G171"/>
  <c r="G172"/>
  <c r="G173"/>
  <c r="G152"/>
  <c r="F154"/>
  <c r="F155"/>
  <c r="F156"/>
  <c r="F157"/>
  <c r="F158"/>
  <c r="F159"/>
  <c r="F160"/>
  <c r="F161"/>
  <c r="F162"/>
  <c r="F163"/>
  <c r="F164"/>
  <c r="F165"/>
  <c r="F166"/>
  <c r="F167"/>
  <c r="F168"/>
  <c r="F169"/>
  <c r="F170"/>
  <c r="F171"/>
  <c r="F172"/>
  <c r="F173"/>
  <c r="F153"/>
  <c r="D153"/>
  <c r="D154"/>
  <c r="D155"/>
  <c r="D156"/>
  <c r="D157"/>
  <c r="D158"/>
  <c r="D159"/>
  <c r="D160"/>
  <c r="D161"/>
  <c r="D162"/>
  <c r="D163"/>
  <c r="D164"/>
  <c r="D165"/>
  <c r="D166"/>
  <c r="D167"/>
  <c r="D168"/>
  <c r="D169"/>
  <c r="D170"/>
  <c r="D171"/>
  <c r="D172"/>
  <c r="D173"/>
  <c r="D174"/>
  <c r="D175"/>
  <c r="D176"/>
  <c r="D177"/>
  <c r="D178"/>
  <c r="D179"/>
  <c r="D183"/>
  <c r="E153"/>
  <c r="E154"/>
  <c r="E155"/>
  <c r="E156"/>
  <c r="E157"/>
  <c r="E158"/>
  <c r="E159"/>
  <c r="E160"/>
  <c r="E161"/>
  <c r="E162"/>
  <c r="E163"/>
  <c r="E164"/>
  <c r="E165"/>
  <c r="E166"/>
  <c r="E167"/>
  <c r="E168"/>
  <c r="E169"/>
  <c r="E170"/>
  <c r="E171"/>
  <c r="E172"/>
  <c r="E173"/>
  <c r="E174"/>
  <c r="E175"/>
  <c r="E176"/>
  <c r="E177"/>
  <c r="E178"/>
  <c r="E179"/>
  <c r="E183"/>
  <c r="E152"/>
  <c r="B153"/>
  <c r="C153"/>
  <c r="B154"/>
  <c r="C154"/>
  <c r="B155"/>
  <c r="C155"/>
  <c r="B156"/>
  <c r="C156"/>
  <c r="B157"/>
  <c r="C157"/>
  <c r="B158"/>
  <c r="C158"/>
  <c r="B159"/>
  <c r="C159"/>
  <c r="B160"/>
  <c r="C160"/>
  <c r="B161"/>
  <c r="C161"/>
  <c r="B162"/>
  <c r="C162"/>
  <c r="B163"/>
  <c r="C163"/>
  <c r="B164"/>
  <c r="C164"/>
  <c r="B165"/>
  <c r="C165"/>
  <c r="B166"/>
  <c r="C166"/>
  <c r="B167"/>
  <c r="C167"/>
  <c r="B168"/>
  <c r="C168"/>
  <c r="B169"/>
  <c r="C169"/>
  <c r="B170"/>
  <c r="C170"/>
  <c r="B171"/>
  <c r="C171"/>
  <c r="B172"/>
  <c r="C172"/>
  <c r="B173"/>
  <c r="C173"/>
  <c r="B174"/>
  <c r="C174"/>
  <c r="B175"/>
  <c r="C175"/>
  <c r="B176"/>
  <c r="C176"/>
  <c r="B177"/>
  <c r="C177"/>
  <c r="B178"/>
  <c r="C178"/>
  <c r="B179"/>
  <c r="C179"/>
  <c r="B180"/>
  <c r="C180"/>
  <c r="B181"/>
  <c r="C181"/>
  <c r="B182"/>
  <c r="C182"/>
  <c r="B183"/>
  <c r="C183"/>
  <c r="B184"/>
  <c r="C184"/>
  <c r="B185"/>
  <c r="C185"/>
  <c r="B186"/>
  <c r="C186"/>
  <c r="B187"/>
  <c r="C187"/>
  <c r="B188"/>
  <c r="C188"/>
  <c r="B189"/>
  <c r="C189"/>
  <c r="B190"/>
  <c r="C190"/>
  <c r="B191"/>
  <c r="C191"/>
  <c r="D79"/>
  <c r="C95"/>
  <c r="E59"/>
  <c r="G59"/>
  <c r="D74"/>
  <c r="H59"/>
  <c r="C89"/>
  <c r="E60"/>
  <c r="G60"/>
  <c r="H60"/>
  <c r="C90"/>
  <c r="E61"/>
  <c r="G61"/>
  <c r="H61"/>
  <c r="C91"/>
  <c r="E62"/>
  <c r="G62"/>
  <c r="H62"/>
  <c r="C92"/>
  <c r="E63"/>
  <c r="G63"/>
  <c r="H63"/>
  <c r="C93"/>
  <c r="C94"/>
  <c r="E58"/>
  <c r="G58"/>
  <c r="H58"/>
  <c r="C88"/>
  <c r="C85"/>
  <c r="C86"/>
  <c r="C87"/>
  <c r="C84"/>
  <c r="E66"/>
  <c r="D95"/>
  <c r="D89"/>
  <c r="D90"/>
  <c r="D91"/>
  <c r="D92"/>
  <c r="D93"/>
  <c r="D88"/>
  <c r="D85"/>
  <c r="D86"/>
  <c r="D87"/>
  <c r="D84"/>
  <c r="B95"/>
  <c r="B94"/>
  <c r="B89"/>
  <c r="B90"/>
  <c r="B91"/>
  <c r="B92"/>
  <c r="B93"/>
  <c r="B88"/>
  <c r="B85"/>
  <c r="B86"/>
  <c r="B87"/>
  <c r="B84"/>
  <c r="B74"/>
  <c r="C74"/>
  <c r="E74"/>
  <c r="F74"/>
  <c r="H74"/>
  <c r="B73"/>
  <c r="C73"/>
  <c r="D73"/>
  <c r="E73"/>
  <c r="F73"/>
  <c r="G73"/>
  <c r="H73"/>
  <c r="I54"/>
  <c r="B63"/>
  <c r="B64"/>
  <c r="B59"/>
  <c r="B60"/>
  <c r="B61"/>
  <c r="B62"/>
  <c r="B58"/>
  <c r="I55"/>
  <c r="I56"/>
  <c r="I53"/>
  <c r="D6"/>
  <c r="E6"/>
  <c r="D7"/>
  <c r="E7"/>
  <c r="D8"/>
  <c r="E8"/>
  <c r="D9"/>
  <c r="E9"/>
  <c r="D10"/>
  <c r="E10"/>
  <c r="D11"/>
  <c r="E11"/>
  <c r="D12"/>
  <c r="E12"/>
  <c r="D13"/>
  <c r="E13"/>
  <c r="D14"/>
  <c r="E14"/>
  <c r="D15"/>
  <c r="E15"/>
  <c r="D16"/>
  <c r="E16"/>
  <c r="D5"/>
  <c r="E5"/>
  <c r="B10"/>
  <c r="B15"/>
  <c r="B13"/>
  <c r="B11"/>
  <c r="B9"/>
  <c r="B6"/>
  <c r="B7"/>
  <c r="B8"/>
  <c r="B5"/>
</calcChain>
</file>

<file path=xl/comments1.xml><?xml version="1.0" encoding="utf-8"?>
<comments xmlns="http://schemas.openxmlformats.org/spreadsheetml/2006/main">
  <authors>
    <author>Sabrina Hoque</author>
  </authors>
  <commentList>
    <comment ref="D41" authorId="0">
      <text>
        <r>
          <rPr>
            <sz val="9"/>
            <color indexed="81"/>
            <rFont val="Verdana"/>
          </rPr>
          <t>16km/hr is from Huurdeman, p99.  Indicates, given total distance and 10 day travel total, that were riding for more than 12 hours a day.</t>
        </r>
      </text>
    </comment>
    <comment ref="C133" authorId="0">
      <text>
        <r>
          <rPr>
            <sz val="9"/>
            <color indexed="81"/>
            <rFont val="Verdana"/>
          </rPr>
          <t xml:space="preserve">Based on 15mi/day historical peak. </t>
        </r>
      </text>
    </comment>
    <comment ref="C135" authorId="0">
      <text>
        <r>
          <rPr>
            <b/>
            <sz val="9"/>
            <color indexed="81"/>
            <rFont val="Verdana"/>
          </rPr>
          <t>Sabrina Hoque:</t>
        </r>
        <r>
          <rPr>
            <sz val="9"/>
            <color indexed="81"/>
            <rFont val="Verdana"/>
          </rPr>
          <t xml:space="preserve">
Based on assumption of max 12hr day for horse &amp; rider.</t>
        </r>
      </text>
    </comment>
    <comment ref="C137" authorId="0">
      <text>
        <r>
          <rPr>
            <b/>
            <sz val="9"/>
            <color indexed="81"/>
            <rFont val="Verdana"/>
          </rPr>
          <t>Sabrina Hoque:</t>
        </r>
        <r>
          <rPr>
            <sz val="9"/>
            <color indexed="81"/>
            <rFont val="Verdana"/>
          </rPr>
          <t xml:space="preserve">
Based on assupmtion of 10 hr day max for draught animal.</t>
        </r>
      </text>
    </comment>
    <comment ref="C138" authorId="0">
      <text>
        <r>
          <rPr>
            <sz val="9"/>
            <color indexed="81"/>
            <rFont val="Verdana"/>
          </rPr>
          <t>Based on assumption of max 10hr day for draught animal.</t>
        </r>
      </text>
    </comment>
    <comment ref="B204" authorId="0">
      <text>
        <r>
          <rPr>
            <sz val="9"/>
            <color indexed="81"/>
            <rFont val="Verdana"/>
          </rPr>
          <t>Assuming full 8hr work day for round trip (thus 4hr trip), given 4min peak is so rare.</t>
        </r>
      </text>
    </comment>
    <comment ref="C604" authorId="0">
      <text>
        <r>
          <rPr>
            <sz val="9"/>
            <color indexed="81"/>
            <rFont val="Verdana"/>
          </rPr>
          <t>1 hr = 3,600 seconds.</t>
        </r>
      </text>
    </comment>
    <comment ref="C606" authorId="0">
      <text>
        <r>
          <rPr>
            <sz val="9"/>
            <color indexed="81"/>
            <rFont val="Verdana"/>
          </rPr>
          <t xml:space="preserve">
1 hr = 3,600,000 miliseconds.</t>
        </r>
      </text>
    </comment>
    <comment ref="C613" authorId="0">
      <text>
        <r>
          <rPr>
            <sz val="9"/>
            <color indexed="81"/>
            <rFont val="Verdana"/>
          </rPr>
          <t>Typically will have $10/gb tariff on all downloads above a certain cap.</t>
        </r>
      </text>
    </comment>
  </commentList>
</comments>
</file>

<file path=xl/comments2.xml><?xml version="1.0" encoding="utf-8"?>
<comments xmlns="http://schemas.openxmlformats.org/spreadsheetml/2006/main">
  <authors>
    <author>Sabrina Hoque</author>
  </authors>
  <commentList>
    <comment ref="E4" authorId="0">
      <text>
        <r>
          <rPr>
            <b/>
            <sz val="9"/>
            <color indexed="81"/>
            <rFont val="Verdana"/>
          </rPr>
          <t>Sabrina Hoque:</t>
        </r>
        <r>
          <rPr>
            <sz val="9"/>
            <color indexed="81"/>
            <rFont val="Verdana"/>
          </rPr>
          <t xml:space="preserve">
3,600 seconds in an hour.</t>
        </r>
      </text>
    </comment>
  </commentList>
</comments>
</file>

<file path=xl/sharedStrings.xml><?xml version="1.0" encoding="utf-8"?>
<sst xmlns="http://schemas.openxmlformats.org/spreadsheetml/2006/main" count="2585" uniqueCount="1289">
  <si>
    <t>Sean Clark, "Communication in World History" dataset.  Available at http://web.me.com/sean_m_c</t>
    <phoneticPr fontId="8" type="noConversion"/>
  </si>
  <si>
    <t>Not until science and technology of 1890s and early 1900s that long distance phone calls move beyond New York-Chicago range.  By 1911 Denver, Dallas, and Houston become (just) in range of New York City.  Loading doubled the range of open-wire circuits to about 1,800 miles.</t>
  </si>
  <si>
    <t>Hugill, p65-9</t>
  </si>
  <si>
    <t>Amplification technology made it possible to for New York across country by 1915, though at considerable cost: a 3 minute call across the country cost $20.70.</t>
  </si>
  <si>
    <t>Hugill, p69</t>
  </si>
  <si>
    <t>1900: were 300,000 miles in US of long-distance circuits; by end of 1926 was 3 million.</t>
  </si>
  <si>
    <t>Fagen 1975, p262</t>
  </si>
  <si>
    <t>Marconi tests in 1902 (first signal reached St. John's Dec 1901): daylight range is 700 miles during day, 2,000 at night.</t>
  </si>
  <si>
    <t>Bray, p71</t>
  </si>
  <si>
    <t>wireless: 1912 Federal Telegraph connected San Francisco to Honolulu (2,400 miles), htough only at night because of atmospheric intereference by day.  Undercut submarines cables: charging 25 cents a word vs 35 cents</t>
  </si>
  <si>
    <t>Hugill, p111</t>
  </si>
  <si>
    <t>Marconi tests on short wave frequencies with new thermionic values in 1919: 1,250 nautical miles by day and 2,230 by night.</t>
  </si>
  <si>
    <t>Bray, p75</t>
  </si>
  <si>
    <t>1May 924: speech for the first time transmitted from England to Australia.</t>
  </si>
  <si>
    <t>Intelsat I, launched in 1965: carried only 240 voice circuits, far fewer than the capacity of the submarine cables.</t>
  </si>
  <si>
    <t>Hugill, p235</t>
  </si>
  <si>
    <r>
      <t xml:space="preserve">Microwave systems: millions of bits per </t>
    </r>
    <r>
      <rPr>
        <u/>
        <sz val="10"/>
        <rFont val="Verdana"/>
      </rPr>
      <t>second</t>
    </r>
  </si>
  <si>
    <t>Bray, p31</t>
  </si>
  <si>
    <t>*Standards: commonly assumed are 5 characters in a word; 500 word letters; 3-minute phone call (normal conversation is about 300 words/min; persuasive speech is about 140-160 words/min; 50 word telegram</t>
    <phoneticPr fontId="8" type="noConversion"/>
  </si>
  <si>
    <t>*Optical telegraph: 100 signals = 500 words.</t>
    <phoneticPr fontId="8" type="noConversion"/>
  </si>
  <si>
    <t>Donkey</t>
    <phoneticPr fontId="8" type="noConversion"/>
  </si>
  <si>
    <t>Mule</t>
    <phoneticPr fontId="8" type="noConversion"/>
  </si>
  <si>
    <t>100kg max load (220 lbs)</t>
    <phoneticPr fontId="8" type="noConversion"/>
  </si>
  <si>
    <t xml:space="preserve">90 to 200kg load </t>
    <phoneticPr fontId="8" type="noConversion"/>
  </si>
  <si>
    <t>Camel</t>
    <phoneticPr fontId="8" type="noConversion"/>
  </si>
  <si>
    <t>200kg max</t>
    <phoneticPr fontId="8" type="noConversion"/>
  </si>
  <si>
    <t>Adkins and Adkins, Rome, p184</t>
    <phoneticPr fontId="8" type="noConversion"/>
  </si>
  <si>
    <t>2-wheeler carriages</t>
    <phoneticPr fontId="8" type="noConversion"/>
  </si>
  <si>
    <t>90.8kg (200lbs ) ltd</t>
    <phoneticPr fontId="8" type="noConversion"/>
  </si>
  <si>
    <t>post carriage</t>
    <phoneticPr fontId="8" type="noConversion"/>
  </si>
  <si>
    <t>454kg (1,000) ltd</t>
    <phoneticPr fontId="8" type="noConversion"/>
  </si>
  <si>
    <t>heavy carts pulled by oxen</t>
    <phoneticPr fontId="8" type="noConversion"/>
  </si>
  <si>
    <t>680 kg (1,500 lbs) ltd</t>
    <phoneticPr fontId="8" type="noConversion"/>
  </si>
  <si>
    <t>Adkins and Adkins, Rome, p186</t>
    <phoneticPr fontId="8" type="noConversion"/>
  </si>
  <si>
    <t>Time of Diocletian</t>
    <phoneticPr fontId="8" type="noConversion"/>
  </si>
  <si>
    <t>Basel</t>
    <phoneticPr fontId="8" type="noConversion"/>
  </si>
  <si>
    <t>Rome</t>
    <phoneticPr fontId="8" type="noConversion"/>
  </si>
  <si>
    <t>Venice</t>
    <phoneticPr fontId="8" type="noConversion"/>
  </si>
  <si>
    <t>Paris</t>
    <phoneticPr fontId="8" type="noConversion"/>
  </si>
  <si>
    <t>Nu:runberg</t>
    <phoneticPr fontId="8" type="noConversion"/>
  </si>
  <si>
    <t>Utrecht</t>
    <phoneticPr fontId="8" type="noConversion"/>
  </si>
  <si>
    <t>Milan</t>
    <phoneticPr fontId="8" type="noConversion"/>
  </si>
  <si>
    <t>Naples</t>
    <phoneticPr fontId="8" type="noConversion"/>
  </si>
  <si>
    <t>Florence</t>
    <phoneticPr fontId="8" type="noConversion"/>
  </si>
  <si>
    <t>Additional Notes</t>
    <phoneticPr fontId="8" type="noConversion"/>
  </si>
  <si>
    <t>Data Capacity</t>
  </si>
  <si>
    <t>Scribe</t>
  </si>
  <si>
    <t>how many words per minute?</t>
  </si>
  <si>
    <t>Fang: have been six periods of Western history that fit the description of an ‘information revolution’:</t>
  </si>
  <si>
    <t>2. Broadcast</t>
  </si>
  <si>
    <t>Ripoli Press</t>
  </si>
  <si>
    <t xml:space="preserve">Data capacity (rate of production/words per minute by scribe) and cost (sheets). </t>
  </si>
  <si>
    <t>Brazil:</t>
  </si>
  <si>
    <t xml:space="preserve">"In 1925, a three-minute state-to-station, coast-to-coast call cost $15.95 during the business day, $8.00 after after 8:30p pm, and $4.00 after midnight (in 1925 dollars).  Even at the lowest rate, it required 7 1/2 hours of the average factory worker's pay to place such a call.  In 1983, a three-minute subscriber dialed coast-to-coast call on Bell facilities cost $1.72 during the business day, $1.04 after 5:00 pm, and $0.69 after 11:00 pm and for most of the weekend.  At the lowest rate it would have cost just five minutes work at a factory worker's average pay to place such a call." </t>
  </si>
  <si>
    <t>O'Neil 1985, p786.</t>
  </si>
  <si>
    <t>Early telephone has limit of 800 miles (telegraph can use below 30 Hz, but human voice need frequencies of 50-100 times highers, with consequence much greater attenuation of signal and thus limit</t>
  </si>
  <si>
    <t>Hugill, p64-5, relying on Wasserman 1985, p37</t>
  </si>
  <si>
    <t>Lippershey telescope</t>
    <phoneticPr fontId="8" type="noConversion"/>
  </si>
  <si>
    <t>5km</t>
    <phoneticPr fontId="8" type="noConversion"/>
  </si>
  <si>
    <t>Dollond telescope</t>
    <phoneticPr fontId="8" type="noConversion"/>
  </si>
  <si>
    <t>10s of kms</t>
    <phoneticPr fontId="8" type="noConversion"/>
  </si>
  <si>
    <t>Huurdeman, p16</t>
    <phoneticPr fontId="8" type="noConversion"/>
  </si>
  <si>
    <t>(how many get it)</t>
    <phoneticPr fontId="8" type="noConversion"/>
  </si>
  <si>
    <t>Speed</t>
    <phoneticPr fontId="8" type="noConversion"/>
  </si>
  <si>
    <t>Kbps</t>
    <phoneticPr fontId="8" type="noConversion"/>
  </si>
  <si>
    <t>Bright [1898] 1974, p105.</t>
    <phoneticPr fontId="8" type="noConversion"/>
  </si>
  <si>
    <t>Hurgill p35, based on Bright [1898] 1974, p142</t>
    <phoneticPr fontId="8" type="noConversion"/>
  </si>
  <si>
    <t>Huurdeman, p132.</t>
    <phoneticPr fontId="8" type="noConversion"/>
  </si>
  <si>
    <t>Viral Video Content From Egyptians, By Upload Date and Number of Viewers</t>
  </si>
  <si>
    <t>Title</t>
  </si>
  <si>
    <t>Channel</t>
  </si>
  <si>
    <t>Views</t>
  </si>
  <si>
    <t>Establishment of Printing Presses</t>
    <phoneticPr fontId="8" type="noConversion"/>
  </si>
  <si>
    <t>City</t>
    <phoneticPr fontId="8" type="noConversion"/>
  </si>
  <si>
    <t>Date</t>
  </si>
  <si>
    <t>Date</t>
    <phoneticPr fontId="8" type="noConversion"/>
  </si>
  <si>
    <t>Cologne</t>
    <phoneticPr fontId="8" type="noConversion"/>
  </si>
  <si>
    <t>Augsburg</t>
    <phoneticPr fontId="8" type="noConversion"/>
  </si>
  <si>
    <t>Lyon</t>
    <phoneticPr fontId="8" type="noConversion"/>
  </si>
  <si>
    <t>Valencia</t>
    <phoneticPr fontId="8" type="noConversion"/>
  </si>
  <si>
    <t>Budapest</t>
    <phoneticPr fontId="8" type="noConversion"/>
  </si>
  <si>
    <t>Cracow</t>
    <phoneticPr fontId="8" type="noConversion"/>
  </si>
  <si>
    <t>Bruges</t>
    <phoneticPr fontId="8" type="noConversion"/>
  </si>
  <si>
    <t>Lu:beck</t>
    <phoneticPr fontId="8" type="noConversion"/>
  </si>
  <si>
    <t>Breslau</t>
    <phoneticPr fontId="8" type="noConversion"/>
  </si>
  <si>
    <t>Westminster</t>
    <phoneticPr fontId="8" type="noConversion"/>
  </si>
  <si>
    <t>Rostock</t>
    <phoneticPr fontId="8" type="noConversion"/>
  </si>
  <si>
    <t>Geneva</t>
    <phoneticPr fontId="8" type="noConversion"/>
  </si>
  <si>
    <t>Palermo</t>
    <phoneticPr fontId="8" type="noConversion"/>
  </si>
  <si>
    <t>Messina</t>
    <phoneticPr fontId="8" type="noConversion"/>
  </si>
  <si>
    <t>London</t>
    <phoneticPr fontId="8" type="noConversion"/>
  </si>
  <si>
    <t>Antwerp</t>
    <phoneticPr fontId="8" type="noConversion"/>
  </si>
  <si>
    <t>Leipzig</t>
    <phoneticPr fontId="8" type="noConversion"/>
  </si>
  <si>
    <t>Odense</t>
    <phoneticPr fontId="8" type="noConversion"/>
  </si>
  <si>
    <t>Stockholm</t>
    <phoneticPr fontId="8" type="noConversion"/>
  </si>
  <si>
    <t>Source</t>
    <phoneticPr fontId="8" type="noConversion"/>
  </si>
  <si>
    <t>Steinberg, "Five Hundred Years of Printing," p44-5.</t>
    <phoneticPr fontId="8" type="noConversion"/>
  </si>
  <si>
    <t>Global Cell Phone Usage</t>
    <phoneticPr fontId="8" type="noConversion"/>
  </si>
  <si>
    <t>http://www.pewglobal.org/files/2011/12/Technology-2011-02.png</t>
  </si>
  <si>
    <t>Global Social Networking Usage</t>
    <phoneticPr fontId="8" type="noConversion"/>
  </si>
  <si>
    <t>http://www.pewglobal.org/files/2011/12/Technology-2011-03.png</t>
  </si>
  <si>
    <t>When Mexican War began in spring of 1846, a group of newspapers operated a pony express with 60 horses running between New Orleans and New York in six days</t>
    <phoneticPr fontId="8" type="noConversion"/>
  </si>
  <si>
    <t>Huurdeman, p99</t>
    <phoneticPr fontId="8" type="noConversion"/>
  </si>
  <si>
    <t>Huurdeman, p97</t>
    <phoneticPr fontId="8" type="noConversion"/>
  </si>
  <si>
    <t>Huurdeman, p61, p98.</t>
    <phoneticPr fontId="8" type="noConversion"/>
  </si>
  <si>
    <t>Huurdeman, p96</t>
    <phoneticPr fontId="8" type="noConversion"/>
  </si>
  <si>
    <t>Huurdeman, p96</t>
    <phoneticPr fontId="8" type="noConversion"/>
  </si>
  <si>
    <t>Huurdeman, p96-7</t>
    <phoneticPr fontId="8" type="noConversion"/>
  </si>
  <si>
    <t>Technology</t>
    <phoneticPr fontId="8" type="noConversion"/>
  </si>
  <si>
    <t>16km/hr</t>
    <phoneticPr fontId="8" type="noConversion"/>
  </si>
  <si>
    <t>Adkins and Adkins, Rome, p183-4</t>
    <phoneticPr fontId="8" type="noConversion"/>
  </si>
  <si>
    <t>Pack Animals</t>
    <phoneticPr fontId="8" type="noConversion"/>
  </si>
  <si>
    <t>Language</t>
    <phoneticPr fontId="8" type="noConversion"/>
  </si>
  <si>
    <t>Symbolism and Art</t>
    <phoneticPr fontId="8" type="noConversion"/>
  </si>
  <si>
    <t>Time per 100km</t>
    <phoneticPr fontId="8" type="noConversion"/>
  </si>
  <si>
    <t>Range</t>
    <phoneticPr fontId="8" type="noConversion"/>
  </si>
  <si>
    <t>(per person)</t>
    <phoneticPr fontId="8" type="noConversion"/>
  </si>
  <si>
    <t>Date</t>
    <phoneticPr fontId="8" type="noConversion"/>
  </si>
  <si>
    <t>Source</t>
    <phoneticPr fontId="8" type="noConversion"/>
  </si>
  <si>
    <t>Africa:</t>
  </si>
  <si>
    <t>Cairo, in 1822.</t>
  </si>
  <si>
    <t>8mos for First Fleet to reach Australia from England (12,000 miles over the ocean)</t>
    <phoneticPr fontId="8"/>
  </si>
  <si>
    <r>
      <t xml:space="preserve">Christakis and Fowler, </t>
    </r>
    <r>
      <rPr>
        <i/>
        <sz val="10"/>
        <rFont val="Verdana"/>
      </rPr>
      <t>Connected</t>
    </r>
    <r>
      <rPr>
        <sz val="10"/>
        <rFont val="Verdana"/>
      </rPr>
      <t>, p264</t>
    </r>
    <phoneticPr fontId="8"/>
  </si>
  <si>
    <t xml:space="preserve">1860s </t>
    <phoneticPr fontId="8"/>
  </si>
  <si>
    <t>fundamental advances in hull, propeller, and engine design begin to radically reduce travel time at sea</t>
    <phoneticPr fontId="8"/>
  </si>
  <si>
    <t>~1887</t>
    <phoneticPr fontId="8"/>
  </si>
  <si>
    <t>England to Australia takes less than 50 days</t>
    <phoneticPr fontId="8"/>
  </si>
  <si>
    <t>Christakis and Fowler, Connected, p264</t>
    <phoneticPr fontId="8"/>
  </si>
  <si>
    <t>1890s</t>
    <phoneticPr fontId="8"/>
  </si>
  <si>
    <t>typical rural English villager would never leave 40km by 40km patch.</t>
    <phoneticPr fontId="8"/>
  </si>
  <si>
    <r>
      <t xml:space="preserve">based on family research of D.J. Bradley, "The Scope of Travel Medine," in </t>
    </r>
    <r>
      <rPr>
        <i/>
        <sz val="10"/>
        <rFont val="Verdana"/>
      </rPr>
      <t>Travel Medicine: Proceedings of the First Conference on International Travel Medicine</t>
    </r>
    <r>
      <rPr>
        <sz val="10"/>
        <rFont val="Verdana"/>
      </rPr>
      <t>, R. Steffen (ed), (Berlin: Springer-Verlag, 1989), p1-9.</t>
    </r>
    <phoneticPr fontId="8"/>
  </si>
  <si>
    <t>Cost of 3min Phone Call: New York to London</t>
    <phoneticPr fontId="8"/>
  </si>
  <si>
    <t>approaching zero for voice-over-internet telephony.</t>
    <phoneticPr fontId="8"/>
  </si>
  <si>
    <r>
      <t xml:space="preserve">*Pankaj Ghemawat, "Why the World Isn't Flat," </t>
    </r>
    <r>
      <rPr>
        <i/>
        <sz val="10"/>
        <rFont val="Verdana"/>
      </rPr>
      <t>Foreign Policy</t>
    </r>
    <r>
      <rPr>
        <sz val="10"/>
        <rFont val="Verdana"/>
      </rPr>
      <t>, (March/April 2007), p57.</t>
    </r>
    <phoneticPr fontId="8"/>
  </si>
  <si>
    <t xml:space="preserve">~130 </t>
    <phoneticPr fontId="8"/>
  </si>
  <si>
    <t>13 days</t>
    <phoneticPr fontId="8"/>
  </si>
  <si>
    <r>
      <t xml:space="preserve">Morgenthau, </t>
    </r>
    <r>
      <rPr>
        <i/>
        <sz val="10"/>
        <rFont val="Verdana"/>
      </rPr>
      <t>Politics</t>
    </r>
    <r>
      <rPr>
        <sz val="10"/>
        <rFont val="Verdana"/>
      </rPr>
      <t>, p403</t>
    </r>
    <phoneticPr fontId="8"/>
  </si>
  <si>
    <t>4 days in best season.</t>
    <phoneticPr fontId="8"/>
  </si>
  <si>
    <t>mid 19th C</t>
    <phoneticPr fontId="8"/>
  </si>
  <si>
    <t>steamships boost sea travel speed to 36mph</t>
    <phoneticPr fontId="8"/>
  </si>
  <si>
    <t>early 20thC</t>
    <phoneticPr fontId="8"/>
  </si>
  <si>
    <t>Rome to Ko:ln in 67 days.</t>
    <phoneticPr fontId="8" type="noConversion"/>
  </si>
  <si>
    <r>
      <t xml:space="preserve">John Keegan, </t>
    </r>
    <r>
      <rPr>
        <i/>
        <sz val="10"/>
        <rFont val="Verdana"/>
      </rPr>
      <t>History of Warfare</t>
    </r>
    <r>
      <rPr>
        <sz val="10"/>
        <rFont val="Verdana"/>
      </rPr>
      <t>, p306</t>
    </r>
    <phoneticPr fontId="8" type="noConversion"/>
  </si>
  <si>
    <t>Railway</t>
    <phoneticPr fontId="8" type="noConversion"/>
  </si>
  <si>
    <r>
      <t xml:space="preserve">John Keegan, </t>
    </r>
    <r>
      <rPr>
        <i/>
        <sz val="10"/>
        <rFont val="Verdana"/>
      </rPr>
      <t>History of Warfare</t>
    </r>
    <r>
      <rPr>
        <sz val="10"/>
        <rFont val="Verdana"/>
      </rPr>
      <t>, p306</t>
    </r>
  </si>
  <si>
    <t>Storage capacity</t>
    <phoneticPr fontId="8" type="noConversion"/>
  </si>
  <si>
    <t>Transmission Volume</t>
    <phoneticPr fontId="8" type="noConversion"/>
  </si>
  <si>
    <t>Audience Size/User Base</t>
    <phoneticPr fontId="8" type="noConversion"/>
  </si>
  <si>
    <t>Cost (as % of average earnings)</t>
    <phoneticPr fontId="8" type="noConversion"/>
  </si>
  <si>
    <t>Cost (raw, nominal)</t>
    <phoneticPr fontId="8" type="noConversion"/>
  </si>
  <si>
    <t>Interactivity/Malleability</t>
    <phoneticPr fontId="8" type="noConversion"/>
  </si>
  <si>
    <t>Rome to London:</t>
    <phoneticPr fontId="8"/>
  </si>
  <si>
    <t>Muscle-Powered Courier</t>
    <phoneticPr fontId="8" type="noConversion"/>
  </si>
  <si>
    <t>Human on Foot</t>
    <phoneticPr fontId="8" type="noConversion"/>
  </si>
  <si>
    <t>Draught Vehicles</t>
    <phoneticPr fontId="8" type="noConversion"/>
  </si>
  <si>
    <t>Wagon</t>
    <phoneticPr fontId="8" type="noConversion"/>
  </si>
  <si>
    <t>Horseback</t>
    <phoneticPr fontId="8" type="noConversion"/>
  </si>
  <si>
    <t>British mail carriage (18thC)</t>
    <phoneticPr fontId="8" type="noConversion"/>
  </si>
  <si>
    <t>372 main roads in Roman empire = over 85,000km</t>
    <phoneticPr fontId="8" type="noConversion"/>
  </si>
  <si>
    <t>Adkins and Adkins, Rome, p172</t>
    <phoneticPr fontId="8" type="noConversion"/>
  </si>
  <si>
    <t>Boston to New York</t>
    <phoneticPr fontId="8"/>
  </si>
  <si>
    <t>Rome to London (by Robert Peel)</t>
    <phoneticPr fontId="8"/>
  </si>
  <si>
    <t>world's record for land &amp; sea speed was 10mph (rarely attained on land).</t>
    <phoneticPr fontId="8"/>
  </si>
  <si>
    <t>Mechanical Powered Couriers</t>
    <phoneticPr fontId="8" type="noConversion"/>
  </si>
  <si>
    <t>Roman Road Restrictions (Theodosian Codes &amp; subsequent)</t>
    <phoneticPr fontId="8" type="noConversion"/>
  </si>
  <si>
    <t>Sail</t>
    <phoneticPr fontId="8" type="noConversion"/>
  </si>
  <si>
    <t>Speed Comparisons</t>
    <phoneticPr fontId="8" type="noConversion"/>
  </si>
  <si>
    <t>railways increased speed to travel on land to 65mph on fastest train.</t>
    <phoneticPr fontId="8"/>
  </si>
  <si>
    <t xml:space="preserve">air travel btn England and Australia introduced.  </t>
    <phoneticPr fontId="8"/>
  </si>
  <si>
    <t>Christakis and Fowler, Connected, p264</t>
    <phoneticPr fontId="8"/>
  </si>
  <si>
    <t>Bert Hinkler makes solo journey btn England and Australia in 16 days.</t>
    <phoneticPr fontId="8"/>
  </si>
  <si>
    <t>air travel tb England and Australia: 2 days</t>
    <phoneticPr fontId="8"/>
  </si>
  <si>
    <t>present</t>
    <phoneticPr fontId="8"/>
  </si>
  <si>
    <t>air travel tb England and Australia: &lt; 1 day</t>
    <phoneticPr fontId="8"/>
  </si>
  <si>
    <t>~1790 to 1990</t>
    <phoneticPr fontId="8"/>
  </si>
  <si>
    <t xml:space="preserve">avg distance traveled daily by people increased over a 1000x.  </t>
    <phoneticPr fontId="8"/>
  </si>
  <si>
    <t>~1790</t>
    <phoneticPr fontId="8"/>
  </si>
  <si>
    <t>avg distance traveled daily by people = less than 1/10 of km.</t>
    <phoneticPr fontId="8"/>
  </si>
  <si>
    <t>~1990</t>
    <phoneticPr fontId="8"/>
  </si>
  <si>
    <t>avg distance traveled daily by people = less than nearly 100km.</t>
    <phoneticPr fontId="8"/>
  </si>
  <si>
    <t>words per minute</t>
    <phoneticPr fontId="8" type="noConversion"/>
  </si>
  <si>
    <t>Data Volume</t>
    <phoneticPr fontId="8" type="noConversion"/>
  </si>
  <si>
    <t>Data Capacity</t>
    <phoneticPr fontId="8" type="noConversion"/>
  </si>
  <si>
    <t>Printing</t>
  </si>
  <si>
    <t>*Maddison '05 p79</t>
  </si>
  <si>
    <t>China:</t>
  </si>
  <si>
    <t>9th C</t>
  </si>
  <si>
    <t>W Europe:</t>
  </si>
  <si>
    <t>from 1453</t>
  </si>
  <si>
    <t>Mexico:</t>
  </si>
  <si>
    <t>Peru:</t>
  </si>
  <si>
    <t>North American colonies</t>
  </si>
  <si>
    <t>beginning of 17th C.</t>
  </si>
  <si>
    <t xml:space="preserve">Sigeric the Serious, archbishop of Canterbury sets out to St. Peter's (is 2,083km).  Notes in his itinerary 79 stages between Rome &amp; the Channel, accomplished in a little over 11 weeks (1,150 miles for this leg, thus ~14.5miles a day.  A contemporary was Odo of Rouen, who took 72 days to reach Rome from Rouen. </t>
    <phoneticPr fontId="8" type="noConversion"/>
  </si>
  <si>
    <r>
      <t xml:space="preserve">Debra J. Birch, </t>
    </r>
    <r>
      <rPr>
        <i/>
        <sz val="10"/>
        <rFont val="Verdana"/>
      </rPr>
      <t>Pligrimage to Rome in the Middle Ages</t>
    </r>
    <r>
      <rPr>
        <sz val="10"/>
        <rFont val="Verdana"/>
      </rPr>
      <t>, p41, 60.</t>
    </r>
    <phoneticPr fontId="8" type="noConversion"/>
  </si>
  <si>
    <t>I. Point-to-Point Communication</t>
    <phoneticPr fontId="8" type="noConversion"/>
  </si>
  <si>
    <t>Debra J. Birch, Pilgrimage to Rome in the Middle Ages, p60</t>
    <phoneticPr fontId="8" type="noConversion"/>
  </si>
  <si>
    <t>Post wagon</t>
    <phoneticPr fontId="8" type="noConversion"/>
  </si>
  <si>
    <t>Carriage (2-wheeled)</t>
    <phoneticPr fontId="8" type="noConversion"/>
  </si>
  <si>
    <t>1,000 lbs (for Roman post carriage) (454 kg)</t>
    <phoneticPr fontId="8" type="noConversion"/>
  </si>
  <si>
    <t>Daniel C. Snell, Life in the Ancient Near East (Yale University Press, 1997), p106.</t>
    <phoneticPr fontId="8" type="noConversion"/>
  </si>
  <si>
    <t>“a fast messenger could travel sixteen hundred miles…in two weeks.”</t>
    <phoneticPr fontId="8" type="noConversion"/>
  </si>
  <si>
    <t>2,600 km royal road from Susa to Sardis</t>
    <phoneticPr fontId="8" type="noConversion"/>
  </si>
  <si>
    <t>Notes</t>
    <phoneticPr fontId="8" type="noConversion"/>
  </si>
  <si>
    <t>(possible to breech these--i.e. Pony express cases under pressure or von Kluck towards Paris in 1914, but provide a rough ceiling for what is sustainable for anything more than a day or two)</t>
    <phoneticPr fontId="8" type="noConversion"/>
  </si>
  <si>
    <t>9km/hr (using London-Edinburgh baseline)  11km/hr for Manchester; so average of 10km/hr</t>
    <phoneticPr fontId="8" type="noConversion"/>
  </si>
  <si>
    <t>Richard Trevithick builds first steam locomotive.</t>
    <phoneticPr fontId="8" type="noConversion"/>
  </si>
  <si>
    <r>
      <t xml:space="preserve">George Stephenson builds his first locomotive.  His famous </t>
    </r>
    <r>
      <rPr>
        <i/>
        <sz val="10"/>
        <rFont val="Verdana"/>
      </rPr>
      <t>The Rocket</t>
    </r>
    <r>
      <rPr>
        <sz val="10"/>
        <rFont val="Verdana"/>
      </rPr>
      <t xml:space="preserve"> was built in 1829.</t>
    </r>
    <phoneticPr fontId="8" type="noConversion"/>
  </si>
  <si>
    <t>First intercity passenger railway, the Liverpool and Manchester Railway, opens.</t>
    <phoneticPr fontId="8" type="noConversion"/>
  </si>
  <si>
    <r>
      <t xml:space="preserve">Morgenthau, </t>
    </r>
    <r>
      <rPr>
        <i/>
        <sz val="10"/>
        <rFont val="Verdana"/>
      </rPr>
      <t>Politics</t>
    </r>
    <r>
      <rPr>
        <sz val="10"/>
        <rFont val="Verdana"/>
      </rPr>
      <t>, p403</t>
    </r>
    <phoneticPr fontId="8"/>
  </si>
  <si>
    <t>Persian courier</t>
    <phoneticPr fontId="8" type="noConversion"/>
  </si>
  <si>
    <t>17km/hr</t>
    <phoneticPr fontId="8" type="noConversion"/>
  </si>
  <si>
    <t>10km/hr</t>
    <phoneticPr fontId="8" type="noConversion"/>
  </si>
  <si>
    <t>Summary</t>
    <phoneticPr fontId="8" type="noConversion"/>
  </si>
  <si>
    <t>Permanence of Information Storage</t>
    <phoneticPr fontId="8" type="noConversion"/>
  </si>
  <si>
    <t>Up to 6mos London to Calcutta, 6 wks Le Havre to Boston, St Pet-Paris 10-12 days (but fast)</t>
    <phoneticPr fontId="8" type="noConversion"/>
  </si>
  <si>
    <r>
      <t xml:space="preserve">Bernier, </t>
    </r>
    <r>
      <rPr>
        <i/>
        <sz val="10"/>
        <rFont val="Verdana"/>
      </rPr>
      <t>Life in 1800</t>
    </r>
    <r>
      <rPr>
        <sz val="10"/>
        <rFont val="Verdana"/>
      </rPr>
      <t>, p3</t>
    </r>
    <phoneticPr fontId="8" type="noConversion"/>
  </si>
  <si>
    <r>
      <t xml:space="preserve">Creveld, </t>
    </r>
    <r>
      <rPr>
        <i/>
        <sz val="10"/>
        <rFont val="Verdana"/>
      </rPr>
      <t>Supplying War</t>
    </r>
    <r>
      <rPr>
        <sz val="10"/>
        <rFont val="Verdana"/>
      </rPr>
      <t>, p37.</t>
    </r>
    <phoneticPr fontId="8" type="noConversion"/>
  </si>
  <si>
    <t>6mos to sail from London to India</t>
    <phoneticPr fontId="8" type="noConversion"/>
  </si>
  <si>
    <r>
      <t xml:space="preserve">John Keegan, </t>
    </r>
    <r>
      <rPr>
        <i/>
        <sz val="10"/>
        <rFont val="Verdana"/>
      </rPr>
      <t>History of Warfare</t>
    </r>
    <r>
      <rPr>
        <sz val="10"/>
        <rFont val="Verdana"/>
      </rPr>
      <t>, p65.</t>
    </r>
    <phoneticPr fontId="8" type="noConversion"/>
  </si>
  <si>
    <t>1750s</t>
    <phoneticPr fontId="8" type="noConversion"/>
  </si>
  <si>
    <t>Roman legion</t>
    <phoneticPr fontId="8" type="noConversion"/>
  </si>
  <si>
    <t>A) Greece around 8th C, birth convergence of the phonetic alphabet, an import from Phoenicia to the east, and papyrus, from Egpyt in the south.  “With writing used to store knowledge, th human mind would no longer be constrained by the limits of memoir.  Knowledge would be boundless.” (Pxvii).</t>
  </si>
  <si>
    <t>-Egyptian hieroglyps limited to a caste of scribes.  [Phoencians limited to clay tablets?[</t>
  </si>
  <si>
    <t>Optical Signaling</t>
    <phoneticPr fontId="8" type="noConversion"/>
  </si>
  <si>
    <t>horseback or coach messager in 1840s</t>
    <phoneticPr fontId="8" type="noConversion"/>
  </si>
  <si>
    <t>Weight from Adkins and Adkins, Rome, p186; speed  &amp; range inferred from ibid, p183-184.</t>
    <phoneticPr fontId="8" type="noConversion"/>
  </si>
  <si>
    <t>John B. Thompson, “The Trade in News,” in Crowley and Hellyer, p113-4.</t>
    <phoneticPr fontId="8" type="noConversion"/>
  </si>
  <si>
    <t>Thompson p113-4 for speed; Adkins and Adkins, Rome, p186 for capacity; Inferred for range.</t>
    <phoneticPr fontId="8" type="noConversion"/>
  </si>
  <si>
    <r>
      <t xml:space="preserve">Creveld, Supplying War, p234 for speed &amp; range; John Keegan </t>
    </r>
    <r>
      <rPr>
        <i/>
        <sz val="10"/>
        <rFont val="Verdana"/>
      </rPr>
      <t>Warfare</t>
    </r>
    <r>
      <rPr>
        <sz val="10"/>
        <rFont val="Verdana"/>
      </rPr>
      <t>, p302 for Somme pack size;</t>
    </r>
    <r>
      <rPr>
        <sz val="10"/>
        <rFont val="Verdana"/>
      </rPr>
      <t xml:space="preserve"> THE SOLDIER'S LOAD
By Lt. Scott C. Porter
Infantry Magazine
May-June, 1992 for Desert Storm. See also English.</t>
    </r>
    <phoneticPr fontId="8" type="noConversion"/>
  </si>
  <si>
    <t>66lbs carried at the Somme (incl several days rations); 57 lbs post Desert Storm's lessons (U.S. Army Training and Doctrine Command
(TRADOC) amended the weight guidance in FM 21-18).</t>
    <phoneticPr fontId="8" type="noConversion"/>
  </si>
  <si>
    <t>7.5km/hr</t>
    <phoneticPr fontId="8" type="noConversion"/>
  </si>
  <si>
    <t>75km/day</t>
    <phoneticPr fontId="8" type="noConversion"/>
  </si>
  <si>
    <t>100km/day</t>
    <phoneticPr fontId="8" type="noConversion"/>
  </si>
  <si>
    <t>occassionaly 15mi/day for 2-3 wks (24km/day)</t>
    <phoneticPr fontId="8" type="noConversion"/>
  </si>
  <si>
    <t>Adkins; Huurdeman</t>
    <phoneticPr fontId="8" type="noConversion"/>
  </si>
  <si>
    <t>3mi/hr [with gear] (4.8km/hr)</t>
    <phoneticPr fontId="8" type="noConversion"/>
  </si>
  <si>
    <t>60lbs (assume same pack as typical infantryman)</t>
    <phoneticPr fontId="8" type="noConversion"/>
  </si>
  <si>
    <t>Adkins and Adkins, Rome, p186</t>
    <phoneticPr fontId="8" type="noConversion"/>
  </si>
  <si>
    <t>Matthew Paris (1200-59), pilgrim in Middle Ages, likely riding horseback but at a leisurely pace: 1,150 miles from Rome to Channel in 45 stages (likely signifying overnight stops).  Equals avg of 25 miles/day (40km/day)</t>
    <phoneticPr fontId="8" type="noConversion"/>
  </si>
  <si>
    <t>Naked eye (from ground level)</t>
    <phoneticPr fontId="8" type="noConversion"/>
  </si>
  <si>
    <t>1840s</t>
    <phoneticPr fontId="8" type="noConversion"/>
  </si>
  <si>
    <t>1840s</t>
    <phoneticPr fontId="8" type="noConversion"/>
  </si>
  <si>
    <t>(= consistent with 100km/day for mail carriage)</t>
    <phoneticPr fontId="8" type="noConversion"/>
  </si>
  <si>
    <t>Chappe Optical Telegraph</t>
    <phoneticPr fontId="8" type="noConversion"/>
  </si>
  <si>
    <t>1840s</t>
    <phoneticPr fontId="8" type="noConversion"/>
  </si>
  <si>
    <r>
      <t xml:space="preserve">200km/day (though with </t>
    </r>
    <r>
      <rPr>
        <u/>
        <sz val="10"/>
        <rFont val="Verdana"/>
      </rPr>
      <t>fresh</t>
    </r>
    <r>
      <rPr>
        <sz val="10"/>
        <rFont val="Verdana"/>
      </rPr>
      <t xml:space="preserve"> horses at regular intervals)</t>
    </r>
    <phoneticPr fontId="8" type="noConversion"/>
  </si>
  <si>
    <t>Calculated from Huurdeman, p24</t>
    <phoneticPr fontId="8" type="noConversion"/>
  </si>
  <si>
    <t>*Words are calculated as 5-letter word processor standard.  This figure may not match exactly with the signals in Chappe's codebook, and thus be a slighly different total.</t>
    <phoneticPr fontId="8" type="noConversion"/>
  </si>
  <si>
    <t>200km (stations 4-15km apart) within 1 hr.</t>
    <phoneticPr fontId="8" type="noConversion"/>
  </si>
  <si>
    <t>(assuming clear weather)</t>
    <phoneticPr fontId="8" type="noConversion"/>
  </si>
  <si>
    <t>An army could travel from Rome to Ko:ln in 24 hours by rail.</t>
    <phoneticPr fontId="8" type="noConversion"/>
  </si>
  <si>
    <t>railway messenger in 1844</t>
    <phoneticPr fontId="8" type="noConversion"/>
  </si>
  <si>
    <t>Huurdeman, p15</t>
    <phoneticPr fontId="8" type="noConversion"/>
  </si>
  <si>
    <t>Transit</t>
    <phoneticPr fontId="8" type="noConversion"/>
  </si>
  <si>
    <t>Electrical Telegraph</t>
    <phoneticPr fontId="8" type="noConversion"/>
  </si>
  <si>
    <t>1840s</t>
    <phoneticPr fontId="8" type="noConversion"/>
  </si>
  <si>
    <t>New York to Washington by rail, message needed one day.</t>
    <phoneticPr fontId="8" type="noConversion"/>
  </si>
  <si>
    <t>760 km (Paris to Toulon) in 3 days</t>
    <phoneticPr fontId="8" type="noConversion"/>
  </si>
  <si>
    <t>Headrick, “The Optical Telegraph,” in Crowley and Hellyer, p123.</t>
  </si>
  <si>
    <t>Headrick, “The Optical Telegraph,” in Crowley and Hellyer, p123.</t>
    <phoneticPr fontId="8" type="noConversion"/>
  </si>
  <si>
    <t>1840s stagecoach</t>
    <phoneticPr fontId="8" type="noConversion"/>
  </si>
  <si>
    <t>Headrick, “The Optical Telegraph,” in Crowley and Hellyer, p123.</t>
    <phoneticPr fontId="8" type="noConversion"/>
  </si>
  <si>
    <t>760 km (Paris to Toulon) in more than a week</t>
    <phoneticPr fontId="8" type="noConversion"/>
  </si>
  <si>
    <t>(=253km/day; 21km/hr for 12 hr days)</t>
    <phoneticPr fontId="8" type="noConversion"/>
  </si>
  <si>
    <t xml:space="preserve"> </t>
    <phoneticPr fontId="8" type="noConversion"/>
  </si>
  <si>
    <t>New York to Washington by rail, message needed one day.  2 weeks to reach New Orleans, and three weeks to reach Chicago.  Easily a month to the West.</t>
    <phoneticPr fontId="8" type="noConversion"/>
  </si>
  <si>
    <t>Sustained Peaks</t>
    <phoneticPr fontId="8" type="noConversion"/>
  </si>
  <si>
    <t>telegraph: siphon recorder (producing an automatic written record of the incoming dots and dashes) incraesed signalling speed to 15 words per minute</t>
    <phoneticPr fontId="8" type="noConversion"/>
  </si>
  <si>
    <t>***average word or phrase in the Chappe codebook represented by one signal was 10 characters long.  (Headrick, “The Optical Telegraph,” in Crowley and Hellyer, p126-7.</t>
    <phoneticPr fontId="8" type="noConversion"/>
  </si>
  <si>
    <t>optical line:2-4 words/min</t>
    <phoneticPr fontId="8" type="noConversion"/>
  </si>
  <si>
    <t>Headrick, “The Optical Telegraph,” in Crowley and Hellyer, p126-7.</t>
  </si>
  <si>
    <t>Headrick, “The Optical Telegraph,” in Crowley and Hellyer, p126-7.</t>
    <phoneticPr fontId="8" type="noConversion"/>
  </si>
  <si>
    <t>1920s</t>
    <phoneticPr fontId="8" type="noConversion"/>
  </si>
  <si>
    <t>2,000 words/min</t>
    <phoneticPr fontId="8" type="noConversion"/>
  </si>
  <si>
    <t>Huurdeman, p308.</t>
  </si>
  <si>
    <t>1910s</t>
    <phoneticPr fontId="8" type="noConversion"/>
  </si>
  <si>
    <t>12 words/min</t>
  </si>
  <si>
    <t>25 words/min</t>
  </si>
  <si>
    <t>40 words/min</t>
    <phoneticPr fontId="8" type="noConversion"/>
  </si>
  <si>
    <t xml:space="preserve">Cooke &amp; Wheatstone: </t>
    <phoneticPr fontId="8" type="noConversion"/>
  </si>
  <si>
    <t>5 words/min</t>
  </si>
  <si>
    <t>Huurdeman, p298.</t>
    <phoneticPr fontId="8" type="noConversion"/>
  </si>
  <si>
    <t>Huurdeman, p100.</t>
    <phoneticPr fontId="8" type="noConversion"/>
  </si>
  <si>
    <t>Total line capacity: 4-6 100-signal messages in a clear day.</t>
    <phoneticPr fontId="8" type="noConversion"/>
  </si>
  <si>
    <t>Speed</t>
    <phoneticPr fontId="8" type="noConversion"/>
  </si>
  <si>
    <t>Capacity</t>
    <phoneticPr fontId="8" type="noConversion"/>
  </si>
  <si>
    <t>a line could handle 4 to 6 100-hundred signals on a clear day (avg of 3 hrs in winter and 6hrs a day in summer in operation).</t>
    <phoneticPr fontId="8" type="noConversion"/>
  </si>
  <si>
    <t>Headrick, “The Optical Telegraph,” in Crowley and Hellyer, p123, 127.</t>
    <phoneticPr fontId="8" type="noConversion"/>
  </si>
  <si>
    <t>Tom Standage, “The Victorian Internet,” in Crowley and Heyer, p130.</t>
    <phoneticPr fontId="8" type="noConversion"/>
  </si>
  <si>
    <t>Miles</t>
    <phoneticPr fontId="8" type="noConversion"/>
  </si>
  <si>
    <t>KM</t>
    <phoneticPr fontId="8" type="noConversion"/>
  </si>
  <si>
    <t>23,000 (plus 10,000 under construction)</t>
    <phoneticPr fontId="8" type="noConversion"/>
  </si>
  <si>
    <t>~1844</t>
    <phoneticPr fontId="8" type="noConversion"/>
  </si>
  <si>
    <t>Huurdeman, p24.</t>
  </si>
  <si>
    <t>100 signals, 585 km, 95 minutes (Paris to Bordeaux)</t>
    <phoneticPr fontId="8" type="noConversion"/>
  </si>
  <si>
    <t>100 signals, 585 km, 47.5min (Paris to Bordeaux)</t>
    <phoneticPr fontId="8" type="noConversion"/>
  </si>
  <si>
    <t>1840s</t>
    <phoneticPr fontId="8" type="noConversion"/>
  </si>
  <si>
    <r>
      <t xml:space="preserve">26 </t>
    </r>
    <r>
      <rPr>
        <u/>
        <sz val="10"/>
        <rFont val="Verdana"/>
      </rPr>
      <t>words</t>
    </r>
    <r>
      <rPr>
        <sz val="10"/>
        <rFont val="Verdana"/>
      </rPr>
      <t>, 35km (3 stations), 11 minutes.</t>
    </r>
    <phoneticPr fontId="8" type="noConversion"/>
  </si>
  <si>
    <t>49.6 km/hr</t>
    <phoneticPr fontId="8" type="noConversion"/>
  </si>
  <si>
    <t>Speed for 1 message in an hour (along the network)</t>
    <phoneticPr fontId="8" type="noConversion"/>
  </si>
  <si>
    <t>Chappe Summary</t>
    <phoneticPr fontId="8" type="noConversion"/>
  </si>
  <si>
    <t>(100 signals take 95 min for 585 km = travel 369.5 km in 60 min)</t>
    <phoneticPr fontId="8" type="noConversion"/>
  </si>
  <si>
    <t>738.9 km/hr</t>
    <phoneticPr fontId="8" type="noConversion"/>
  </si>
  <si>
    <t>369.5 km/hr</t>
    <phoneticPr fontId="8" type="noConversion"/>
  </si>
  <si>
    <t>(100 signals take 47.5 min for 585 km = reach 738.9 km in 60 min).</t>
    <phoneticPr fontId="8" type="noConversion"/>
  </si>
  <si>
    <t xml:space="preserve"> (26 signals over 11 min = 100 signals take 42.3min.  42.3min for 35 km = 49.6 km for 1 hr)</t>
    <phoneticPr fontId="8" type="noConversion"/>
  </si>
  <si>
    <t>US transcontintental telegraph: 'minutes' for New York to San Francisco (~4,160 km) (vs 6 weeks previous to telegraph).</t>
    <phoneticPr fontId="8" type="noConversion"/>
  </si>
  <si>
    <t>Cable from New York to London (roughly 5,600 km) took 30 seconds.  (1 hr = 3,600 sec)</t>
    <phoneticPr fontId="8" type="noConversion"/>
  </si>
  <si>
    <t>672,000 km/hr</t>
    <phoneticPr fontId="8" type="noConversion"/>
  </si>
  <si>
    <t>A transatlantic picture service via cable WAS started in 1939.  It took 20 minutes to transmit a standard 13- by-18cm photo.   (from New York to London?)</t>
    <phoneticPr fontId="8" type="noConversion"/>
  </si>
  <si>
    <t>transatlantic telegraph cable speed: 1858 cable: 3 five-letter words per minute; 1865 and 1866 cables intiatlly transmitted at 8 words per minute, increaseing to 15-17 "as the staff became more accustomed to the apparatus."</t>
    <phoneticPr fontId="8" type="noConversion"/>
  </si>
  <si>
    <t>~1867</t>
    <phoneticPr fontId="8" type="noConversion"/>
  </si>
  <si>
    <t>3 words/min</t>
    <phoneticPr fontId="8" type="noConversion"/>
  </si>
  <si>
    <t>8 words/min</t>
    <phoneticPr fontId="8" type="noConversion"/>
  </si>
  <si>
    <t>17 words/min</t>
    <phoneticPr fontId="8" type="noConversion"/>
  </si>
  <si>
    <t>50 words/min</t>
    <phoneticPr fontId="8" type="noConversion"/>
  </si>
  <si>
    <t>Duplexing introduced to submarine cables.</t>
    <phoneticPr fontId="8" type="noConversion"/>
  </si>
  <si>
    <t>Duplex conceived: Duplex telegraphy, conceived by Morse and J.F. Fischer in 1842, and introd on submarine cable by J.B. Steners in 1878, enabled simulatanous transmission of messages in both direction on a single cable at the speeds noted above.)</t>
    <phoneticPr fontId="8" type="noConversion"/>
  </si>
  <si>
    <t xml:space="preserve"> </t>
    <phoneticPr fontId="8" type="noConversion"/>
  </si>
  <si>
    <t>Morse (electronic amplifiers)</t>
    <phoneticPr fontId="8" type="noConversion"/>
  </si>
  <si>
    <t>US Telgraph Mileage</t>
    <phoneticPr fontId="8" type="noConversion"/>
  </si>
  <si>
    <t>Global Telegraph Network Extent</t>
    <phoneticPr fontId="8" type="noConversion"/>
  </si>
  <si>
    <t>more than 1,000,000 km of wire &amp; 50,000 km of submarine cable.  20,000 towns connected.</t>
    <phoneticPr fontId="8" type="noConversion"/>
  </si>
  <si>
    <t>Anglo-American cable: with automatic transmission, reached 50 five-letter words per minute.</t>
    <phoneticPr fontId="8" type="noConversion"/>
  </si>
  <si>
    <t>Great Eastern laid transAtlanitc cable in July 1866: could manage 3-8 words per minute.</t>
    <phoneticPr fontId="8" type="noConversion"/>
  </si>
  <si>
    <t>telegraph: end of 19thC: with automatic (punched-tape) transmission and improved cables, signalling speed reaches 50 words per minute</t>
    <phoneticPr fontId="8" type="noConversion"/>
  </si>
  <si>
    <t>Morse</t>
    <phoneticPr fontId="8" type="noConversion"/>
  </si>
  <si>
    <t>Morse (permally cable loading)</t>
    <phoneticPr fontId="8" type="noConversion"/>
  </si>
  <si>
    <t>Cited in Jim Fowles, “Mass Media and the Star System,” in Crowley and Heyer, p190.</t>
  </si>
  <si>
    <t>Move to Next sheet</t>
    <phoneticPr fontId="8" type="noConversion"/>
  </si>
  <si>
    <t>telegraph: initial signalling speed is 10 words per minute</t>
    <phoneticPr fontId="8" type="noConversion"/>
  </si>
  <si>
    <t>Huurdeman, p132.</t>
  </si>
  <si>
    <r>
      <t xml:space="preserve">TAT-1 is first transatlantic </t>
    </r>
    <r>
      <rPr>
        <b/>
        <sz val="10"/>
        <rFont val="Verdana"/>
      </rPr>
      <t>telephone cable</t>
    </r>
    <r>
      <rPr>
        <sz val="10"/>
        <rFont val="Verdana"/>
      </rPr>
      <t>.  Co-owned by co-owned by the AT&amp;T, Deutsche Bundespost, France Telecom, and UK General Post Office.  Operates 36 telephone channels on two separate cables.</t>
    </r>
    <phoneticPr fontId="8" type="noConversion"/>
  </si>
  <si>
    <t>Huurdeman, p10.</t>
  </si>
  <si>
    <r>
      <t xml:space="preserve">Flag Atlantic-1 </t>
    </r>
    <r>
      <rPr>
        <b/>
        <sz val="10"/>
        <rFont val="Verdana"/>
      </rPr>
      <t>fibre optic cable</t>
    </r>
    <r>
      <rPr>
        <sz val="10"/>
        <rFont val="Verdana"/>
      </rPr>
      <t xml:space="preserve"> has 12 fibres each with a capacity of 40 WDM 10-Gbps channels (total of 4.8 Tbps), or the equivalent of 58,060,800 telephone channels.</t>
    </r>
    <phoneticPr fontId="8" type="noConversion"/>
  </si>
  <si>
    <t>How many bytes</t>
  </si>
  <si>
    <t>A binary decision</t>
  </si>
  <si>
    <t>1 bit</t>
  </si>
  <si>
    <t>A single text character</t>
  </si>
  <si>
    <t>1 byte</t>
  </si>
  <si>
    <t>A typical text word</t>
  </si>
  <si>
    <t>10 bytes</t>
  </si>
  <si>
    <t>A typewritten page</t>
  </si>
  <si>
    <t>A low-resolution photograph</t>
  </si>
  <si>
    <t>100 kilobytes</t>
  </si>
  <si>
    <t>A short novel</t>
  </si>
  <si>
    <t>1 megabyte ( MB )</t>
  </si>
  <si>
    <t>The contents of a 3.5 inch floppy disk</t>
  </si>
  <si>
    <t>1.44 megabytes</t>
  </si>
  <si>
    <t>A high-resolution photograph</t>
  </si>
  <si>
    <t>(on land; US)</t>
    <phoneticPr fontId="8" type="noConversion"/>
  </si>
  <si>
    <t>(New York to London is roughly 5,600km)</t>
    <phoneticPr fontId="8" type="noConversion"/>
  </si>
  <si>
    <t>Huurdeman, p135; Hurgill p35.</t>
  </si>
  <si>
    <t>Calculated from Ferguson, Ascent p296.</t>
    <phoneticPr fontId="8" type="noConversion"/>
  </si>
  <si>
    <t>Ferguson, Ascent p296.</t>
    <phoneticPr fontId="8" type="noConversion"/>
  </si>
  <si>
    <t>Twitter Age</t>
    <phoneticPr fontId="8" type="noConversion"/>
  </si>
  <si>
    <t>Wireless Telephony</t>
    <phoneticPr fontId="8" type="noConversion"/>
  </si>
  <si>
    <t>Internet</t>
    <phoneticPr fontId="8" type="noConversion"/>
  </si>
  <si>
    <t>12 million</t>
    <phoneticPr fontId="8" type="noConversion"/>
  </si>
  <si>
    <t>33 million</t>
    <phoneticPr fontId="8" type="noConversion"/>
  </si>
  <si>
    <t>930 million</t>
    <phoneticPr fontId="8" type="noConversion"/>
  </si>
  <si>
    <t>1.2 billion</t>
    <phoneticPr fontId="8" type="noConversion"/>
  </si>
  <si>
    <t>2.86 billion</t>
    <phoneticPr fontId="8" type="noConversion"/>
  </si>
  <si>
    <t>7,25 billion</t>
    <phoneticPr fontId="8" type="noConversion"/>
  </si>
  <si>
    <t>18.7 billion</t>
    <phoneticPr fontId="8" type="noConversion"/>
  </si>
  <si>
    <t>45.5 billion</t>
  </si>
  <si>
    <t>75 billion</t>
  </si>
  <si>
    <t>http://www.cellsigns.com/industry.shtml</t>
  </si>
  <si>
    <t>32 million</t>
    <phoneticPr fontId="8" type="noConversion"/>
  </si>
  <si>
    <t>49.7 million</t>
    <phoneticPr fontId="8" type="noConversion"/>
  </si>
  <si>
    <t>62.9 million</t>
    <phoneticPr fontId="8" type="noConversion"/>
  </si>
  <si>
    <t>75.3 million</t>
    <phoneticPr fontId="8" type="noConversion"/>
  </si>
  <si>
    <t>85.3 million</t>
    <phoneticPr fontId="8" type="noConversion"/>
  </si>
  <si>
    <t>92 million</t>
    <phoneticPr fontId="8" type="noConversion"/>
  </si>
  <si>
    <t>96.2 million</t>
    <phoneticPr fontId="8" type="noConversion"/>
  </si>
  <si>
    <t>100 million</t>
    <phoneticPr fontId="8" type="noConversion"/>
  </si>
  <si>
    <t>Cost per word</t>
    <phoneticPr fontId="8" type="noConversion"/>
  </si>
  <si>
    <t>Transatlantic cost: per word</t>
    <phoneticPr fontId="8" type="noConversion"/>
  </si>
  <si>
    <t>Calculated from Carr, Does IT Matter?, p28.</t>
    <phoneticPr fontId="8" type="noConversion"/>
  </si>
  <si>
    <t>Telegraph Speed</t>
    <phoneticPr fontId="8" type="noConversion"/>
  </si>
  <si>
    <t>Transatlantic Cable Capacity</t>
    <phoneticPr fontId="8" type="noConversion"/>
  </si>
  <si>
    <t>Land-based Transmission Capacity</t>
    <phoneticPr fontId="8" type="noConversion"/>
  </si>
  <si>
    <t>km/hr</t>
    <phoneticPr fontId="8" type="noConversion"/>
  </si>
  <si>
    <t>16hrs for Queen Victoria's 96 word, London to New York (roughly 5,600 km) telegram</t>
    <phoneticPr fontId="8" type="noConversion"/>
  </si>
  <si>
    <t>350km/hr</t>
    <phoneticPr fontId="8" type="noConversion"/>
  </si>
  <si>
    <t>http://searchstorage.techtarget.com/definition/How-many-bytes-for.  Based on Roy Williams "Data Powers of Ten" page at Caltech.</t>
    <phoneticPr fontId="8" type="noConversion"/>
  </si>
  <si>
    <t>Aggregate Internet Data</t>
    <phoneticPr fontId="8" type="noConversion"/>
  </si>
  <si>
    <t>Year</t>
    <phoneticPr fontId="8" type="noConversion"/>
  </si>
  <si>
    <t>Internet Connection</t>
    <phoneticPr fontId="8" type="noConversion"/>
  </si>
  <si>
    <t>Speed (bps)</t>
    <phoneticPr fontId="8" type="noConversion"/>
  </si>
  <si>
    <t>Brought Turner's Personal Connection Speed History</t>
    <phoneticPr fontId="8" type="noConversion"/>
  </si>
  <si>
    <t>(US)</t>
    <phoneticPr fontId="8" type="noConversion"/>
  </si>
  <si>
    <t>http://blogs.broughturner.com/2007/05/speed_my_person.html</t>
  </si>
  <si>
    <t>Hayes modem</t>
    <phoneticPr fontId="8" type="noConversion"/>
  </si>
  <si>
    <t>Watson modem</t>
    <phoneticPr fontId="8" type="noConversion"/>
  </si>
  <si>
    <t>2 megabytes</t>
  </si>
  <si>
    <t>The complete works of Shakespeare</t>
  </si>
  <si>
    <t>5 megabytes</t>
  </si>
  <si>
    <t>A minute of high-fidelity sound</t>
  </si>
  <si>
    <t>10 megabytes</t>
  </si>
  <si>
    <t>One meter (or close to a yard) of shelved books</t>
  </si>
  <si>
    <t>100 megabytes</t>
  </si>
  <si>
    <t>The contents of a CD-ROM</t>
  </si>
  <si>
    <t>500 megabytes</t>
  </si>
  <si>
    <t>A pickup truck filled with books</t>
  </si>
  <si>
    <t>1 gigabyte GB )</t>
  </si>
  <si>
    <t>The contents of a DVD</t>
  </si>
  <si>
    <t>17 gigabyte s</t>
  </si>
  <si>
    <t>A collection of the works of Beethoven</t>
  </si>
  <si>
    <t>20 gigabytes</t>
  </si>
  <si>
    <t>A library floor of academic journals</t>
  </si>
  <si>
    <t>100 gigabytes</t>
  </si>
  <si>
    <t>1 terabyte ( TB )</t>
  </si>
  <si>
    <t>An academic research library</t>
  </si>
  <si>
    <t>2 terabytes</t>
  </si>
  <si>
    <t>The print collections of the U.S. Library of Congress</t>
  </si>
  <si>
    <t>10 terabytes</t>
  </si>
  <si>
    <t>The National Climactic Data Center database</t>
  </si>
  <si>
    <t>400 terabytes</t>
  </si>
  <si>
    <t>Three years' of EOS data (2001)</t>
  </si>
  <si>
    <t>1 petabyte ( PB )</t>
  </si>
  <si>
    <t>All U.S. academic research libraries</t>
  </si>
  <si>
    <t>2 petabytes</t>
  </si>
  <si>
    <t>All hard disk capacity developed in 1995</t>
  </si>
  <si>
    <t>20 petabytes</t>
  </si>
  <si>
    <t>All printed material in the world</t>
  </si>
  <si>
    <t>200 petabytes</t>
  </si>
  <si>
    <t>Total volume of information generated in 1999</t>
  </si>
  <si>
    <t>2 exabyte s ( EB s)</t>
  </si>
  <si>
    <t>All words ever spoken by human beings</t>
  </si>
  <si>
    <t>5 exabytes</t>
  </si>
  <si>
    <t>50,000 trees made into paper and printed</t>
    <phoneticPr fontId="8" type="noConversion"/>
  </si>
  <si>
    <t>Information object</t>
    <phoneticPr fontId="8" type="noConversion"/>
  </si>
  <si>
    <t>How many bytes for...</t>
  </si>
  <si>
    <t>1 terabyte is 1000000000000bytes, or 1 trillion (short scale) bytes, or 1000 gigabytes.</t>
    <phoneticPr fontId="8" type="noConversion"/>
  </si>
  <si>
    <t>http://searchstorage.techtarget.com/definition/How-many-bytes-for.  Based on Roy Williams "Data Powers of Ten" page at Caltech.</t>
  </si>
  <si>
    <t>Hamill, "Social," p269</t>
    <phoneticPr fontId="8" type="noConversion"/>
  </si>
  <si>
    <r>
      <t xml:space="preserve">Robinson, </t>
    </r>
    <r>
      <rPr>
        <i/>
        <sz val="10"/>
        <rFont val="Verdana"/>
      </rPr>
      <t>Post</t>
    </r>
    <r>
      <rPr>
        <sz val="10"/>
        <rFont val="Verdana"/>
      </rPr>
      <t>, p183.</t>
    </r>
    <phoneticPr fontId="8" type="noConversion"/>
  </si>
  <si>
    <t>Kubicek, "Empire," p252-5</t>
    <phoneticPr fontId="8" type="noConversion"/>
  </si>
  <si>
    <r>
      <t xml:space="preserve">Headrick, </t>
    </r>
    <r>
      <rPr>
        <i/>
        <sz val="10"/>
        <rFont val="Verdana"/>
      </rPr>
      <t>Tools</t>
    </r>
    <r>
      <rPr>
        <sz val="10"/>
        <rFont val="Verdana"/>
      </rPr>
      <t xml:space="preserve">, </t>
    </r>
    <r>
      <rPr>
        <sz val="10"/>
        <rFont val="Verdana"/>
      </rPr>
      <t>p130</t>
    </r>
    <phoneticPr fontId="8" type="noConversion"/>
  </si>
  <si>
    <r>
      <t xml:space="preserve">Ferguson, </t>
    </r>
    <r>
      <rPr>
        <i/>
        <sz val="10"/>
        <rFont val="Verdana"/>
      </rPr>
      <t>Empire</t>
    </r>
    <r>
      <rPr>
        <sz val="10"/>
        <rFont val="Verdana"/>
      </rPr>
      <t>, p25.</t>
    </r>
    <phoneticPr fontId="8" type="noConversion"/>
  </si>
  <si>
    <t>US Robotics modem</t>
    <phoneticPr fontId="8" type="noConversion"/>
  </si>
  <si>
    <t>US Robotics modem</t>
    <phoneticPr fontId="8" type="noConversion"/>
  </si>
  <si>
    <t>ISDN service (dual 56k voice links, bonded)</t>
    <phoneticPr fontId="8" type="noConversion"/>
  </si>
  <si>
    <t>Cablevision modem</t>
    <phoneticPr fontId="8" type="noConversion"/>
  </si>
  <si>
    <t>Comcast cable modem</t>
    <phoneticPr fontId="8" type="noConversion"/>
  </si>
  <si>
    <t>Verizon FIOS</t>
    <phoneticPr fontId="8" type="noConversion"/>
  </si>
  <si>
    <t>Verizon FIOS upgrade</t>
    <phoneticPr fontId="8" type="noConversion"/>
  </si>
  <si>
    <t>*Overal trend is a doubling of speed every 20-21 months.</t>
    <phoneticPr fontId="8" type="noConversion"/>
  </si>
  <si>
    <t>(is jump to cable modem)</t>
    <phoneticPr fontId="8" type="noConversion"/>
  </si>
  <si>
    <t>Steamship</t>
    <phoneticPr fontId="8" type="noConversion"/>
  </si>
  <si>
    <t xml:space="preserve">London to Calcutta by sailing ship took 5-8 months.  </t>
    <phoneticPr fontId="8" type="noConversion"/>
  </si>
  <si>
    <t xml:space="preserve">"Up to the 1830s, when an Englishman corresponded with someone in India, his letter, carried around Africa on an East Indiaman, took five to eight months to reach its destination."  </t>
    <phoneticPr fontId="8" type="noConversion"/>
  </si>
  <si>
    <t>Because prevailing winds in the Indian Ocean are south-westerly from April to September and north-easterly from October to March, sailing to India meant leaving in the spring and returning in the autumn.</t>
    <phoneticPr fontId="8" type="noConversion"/>
  </si>
  <si>
    <t>Falmouth to Bombay was 113 days in a steam-assisted ship.</t>
    <phoneticPr fontId="8" type="noConversion"/>
  </si>
  <si>
    <t>1830s</t>
    <phoneticPr fontId="8" type="noConversion"/>
  </si>
  <si>
    <t>4.8 Tbps over 12 fibres</t>
    <phoneticPr fontId="8" type="noConversion"/>
  </si>
  <si>
    <t>256kbps</t>
  </si>
  <si>
    <t>2Mbps</t>
  </si>
  <si>
    <t>10Mbps</t>
  </si>
  <si>
    <t>100 Mbps</t>
  </si>
  <si>
    <t>Google home page (160kb)</t>
  </si>
  <si>
    <t>5 sec</t>
  </si>
  <si>
    <t>1 sec</t>
  </si>
  <si>
    <t>nil</t>
  </si>
  <si>
    <t>Music track (5 MB)</t>
  </si>
  <si>
    <t>20 sec</t>
  </si>
  <si>
    <t>4 sec</t>
  </si>
  <si>
    <t>Video clip (20 MB)</t>
  </si>
  <si>
    <t>16 sec</t>
  </si>
  <si>
    <t>2 sec</t>
  </si>
  <si>
    <t>CD/low quality movie (700 MB)</t>
  </si>
  <si>
    <t>56 sec</t>
  </si>
  <si>
    <t>DVD/high quality move (4 GB)</t>
  </si>
  <si>
    <t>Time needed to download online content at different connection speeds:</t>
  </si>
  <si>
    <t>*Source: ICT, “The World in 2010.”</t>
    <phoneticPr fontId="8" type="noConversion"/>
  </si>
  <si>
    <t>petabytes per month</t>
    <phoneticPr fontId="8" type="noConversion"/>
  </si>
  <si>
    <t>Volume Data:</t>
    <phoneticPr fontId="8" type="noConversion"/>
  </si>
  <si>
    <t>Speed Data:</t>
    <phoneticPr fontId="8" type="noConversion"/>
  </si>
  <si>
    <t>gigabits per second at peak hour</t>
    <phoneticPr fontId="8" type="noConversion"/>
  </si>
  <si>
    <t xml:space="preserve">Data collected by L.G. Roberts.  http://www.packet.cc/Traffic.html.  </t>
  </si>
  <si>
    <t>Year</t>
  </si>
  <si>
    <t>PB/month</t>
  </si>
  <si>
    <t>Peak Gbps</t>
  </si>
  <si>
    <t>(a petabyte per month is equal to 1,000 terabytes per month.</t>
    <phoneticPr fontId="8" type="noConversion"/>
  </si>
  <si>
    <t>42,000 km lines (and 185,000 wires)</t>
    <phoneticPr fontId="8" type="noConversion"/>
  </si>
  <si>
    <t>54,000 km lines (and 334,000 km wires)</t>
    <phoneticPr fontId="8" type="noConversion"/>
  </si>
  <si>
    <t>Hurrdeman, p140.</t>
    <phoneticPr fontId="8" type="noConversion"/>
  </si>
  <si>
    <t>Hurrdeman, p140.</t>
    <phoneticPr fontId="8" type="noConversion"/>
  </si>
  <si>
    <t>1,000 telegrams sent to India from Britain daily. (assuming 250 working days in a year, is total of quarter million a year).</t>
    <phoneticPr fontId="8" type="noConversion"/>
  </si>
  <si>
    <t>2 million telegrams from Britain to India a year.</t>
    <phoneticPr fontId="8" type="noConversion"/>
  </si>
  <si>
    <r>
      <t xml:space="preserve">Headrick, </t>
    </r>
    <r>
      <rPr>
        <i/>
        <sz val="10"/>
        <rFont val="Verdana"/>
      </rPr>
      <t>Tools</t>
    </r>
    <r>
      <rPr>
        <sz val="10"/>
        <rFont val="Verdana"/>
      </rPr>
      <t>, p161.</t>
    </r>
    <phoneticPr fontId="8" type="noConversion"/>
  </si>
  <si>
    <t>Hamill, "Shaping," p275.</t>
    <phoneticPr fontId="8" type="noConversion"/>
  </si>
  <si>
    <t>Overland; US:</t>
    <phoneticPr fontId="8" type="noConversion"/>
  </si>
  <si>
    <t>Britain to India</t>
    <phoneticPr fontId="8" type="noConversion"/>
  </si>
  <si>
    <t>(first link to India) 20 word message cost 101 shillings.  At the time, a family could be kept on 20 shilings a week, thus a month's wages for a working man.</t>
    <phoneticPr fontId="8" type="noConversion"/>
  </si>
  <si>
    <t>Cost per word</t>
    <phoneticPr fontId="8" type="noConversion"/>
  </si>
  <si>
    <t>5 shillings</t>
    <phoneticPr fontId="8" type="noConversion"/>
  </si>
  <si>
    <t>4 shillings</t>
    <phoneticPr fontId="8" type="noConversion"/>
  </si>
  <si>
    <t>Headrick, Tools, p130.</t>
    <phoneticPr fontId="8" type="noConversion"/>
  </si>
  <si>
    <t>Hamill, "Social Shaping," p269.</t>
    <phoneticPr fontId="8" type="noConversion"/>
  </si>
  <si>
    <t>Volume</t>
    <phoneticPr fontId="8" type="noConversion"/>
  </si>
  <si>
    <t>Telegrams Send in Britain: 1868-1913</t>
    <phoneticPr fontId="8" type="noConversion"/>
  </si>
  <si>
    <r>
      <t xml:space="preserve">(B.R. Mitchell, </t>
    </r>
    <r>
      <rPr>
        <i/>
        <sz val="10"/>
        <rFont val="Verdana"/>
      </rPr>
      <t>British Historical Statistics</t>
    </r>
    <r>
      <rPr>
        <sz val="10"/>
        <rFont val="Verdana"/>
      </rPr>
      <t>, p564, 566.</t>
    </r>
    <phoneticPr fontId="8" type="noConversion"/>
  </si>
  <si>
    <t>1870s</t>
    <phoneticPr fontId="8" type="noConversion"/>
  </si>
  <si>
    <r>
      <t xml:space="preserve">Headrick, </t>
    </r>
    <r>
      <rPr>
        <i/>
        <sz val="10"/>
        <rFont val="Verdana"/>
      </rPr>
      <t>Tools</t>
    </r>
    <r>
      <rPr>
        <sz val="10"/>
        <rFont val="Verdana"/>
      </rPr>
      <t xml:space="preserve">, p130; Huurdeman p106-7; Ferguson, </t>
    </r>
    <r>
      <rPr>
        <i/>
        <sz val="10"/>
        <rFont val="Verdana"/>
      </rPr>
      <t>Empire</t>
    </r>
    <r>
      <rPr>
        <sz val="10"/>
        <rFont val="Verdana"/>
      </rPr>
      <t>, p168-9; Kubieck, "Technological," p260.</t>
    </r>
    <phoneticPr fontId="8" type="noConversion"/>
  </si>
  <si>
    <t>message from any part of UK to India took 1.5hrs.</t>
    <phoneticPr fontId="8" type="noConversion"/>
  </si>
  <si>
    <t>Hamill, "Shaping" p274.</t>
    <phoneticPr fontId="8" type="noConversion"/>
  </si>
  <si>
    <t>UK Telegraph Mileage</t>
    <phoneticPr fontId="8" type="noConversion"/>
  </si>
  <si>
    <t>2,066,496 km of both overland and submarine telegraph lines.(total length of wires 5,434,099).</t>
    <phoneticPr fontId="8" type="noConversion"/>
  </si>
  <si>
    <t>Huurdeman, p139.</t>
    <phoneticPr fontId="8" type="noConversion"/>
  </si>
  <si>
    <t>Huurdeman, p308.</t>
    <phoneticPr fontId="8" type="noConversion"/>
  </si>
  <si>
    <t>Mail could be sent on a steam ship from London to Bombay in 100 or so days.</t>
    <phoneticPr fontId="8" type="noConversion"/>
  </si>
  <si>
    <t>mid-1830s</t>
    <phoneticPr fontId="8" type="noConversion"/>
  </si>
  <si>
    <t>By combinging ship, optical telegraph, and train a message from Bombay could reach London in 4 weeks.</t>
    <phoneticPr fontId="8" type="noConversion"/>
  </si>
  <si>
    <t>1850s</t>
    <phoneticPr fontId="8" type="noConversion"/>
  </si>
  <si>
    <t>Message from London went by train across France, steamer to Alexandria, then Alexandria to Cairo, from Cairo to Suez by came, then steamer to Bombay or Calcutta: arrive 30-45 days after leave London.  Answer took additional 30-45 days, for round trip total of 2-3 months.</t>
    <phoneticPr fontId="8" type="noConversion"/>
  </si>
  <si>
    <r>
      <t xml:space="preserve">Headrick, </t>
    </r>
    <r>
      <rPr>
        <i/>
        <sz val="10"/>
        <rFont val="Verdana"/>
      </rPr>
      <t>Tools</t>
    </r>
    <r>
      <rPr>
        <sz val="10"/>
        <rFont val="Verdana"/>
      </rPr>
      <t>, p130</t>
    </r>
    <phoneticPr fontId="8" type="noConversion"/>
  </si>
  <si>
    <r>
      <t xml:space="preserve">1 </t>
    </r>
    <r>
      <rPr>
        <i/>
        <sz val="10"/>
        <rFont val="Verdana"/>
      </rPr>
      <t>denarius communis</t>
    </r>
    <r>
      <rPr>
        <sz val="10"/>
        <rFont val="Verdana"/>
      </rPr>
      <t xml:space="preserve"> per </t>
    </r>
    <r>
      <rPr>
        <i/>
        <sz val="10"/>
        <rFont val="Verdana"/>
      </rPr>
      <t>modius kastrensis</t>
    </r>
    <r>
      <rPr>
        <sz val="10"/>
        <rFont val="Verdana"/>
      </rPr>
      <t xml:space="preserve"> for every 20 miles of downriver travel &amp; 2 </t>
    </r>
    <r>
      <rPr>
        <i/>
        <sz val="10"/>
        <rFont val="Verdana"/>
      </rPr>
      <t xml:space="preserve">denarri </t>
    </r>
    <r>
      <rPr>
        <sz val="10"/>
        <rFont val="Verdana"/>
      </rPr>
      <t xml:space="preserve">plus food allowance per </t>
    </r>
    <r>
      <rPr>
        <i/>
        <sz val="10"/>
        <rFont val="Verdana"/>
      </rPr>
      <t>modius</t>
    </r>
    <r>
      <rPr>
        <sz val="10"/>
        <rFont val="Verdana"/>
      </rPr>
      <t xml:space="preserve"> for every 20 miles upriver.</t>
    </r>
    <phoneticPr fontId="8" type="noConversion"/>
  </si>
  <si>
    <t>A reply letter could take two years.</t>
    <phoneticPr fontId="8" type="noConversion"/>
  </si>
  <si>
    <t>56 km /day for routine trave</t>
    <phoneticPr fontId="8" type="noConversion"/>
  </si>
  <si>
    <t>fast carriage (state post or private couriers) averagd 67 km/day.</t>
    <phoneticPr fontId="8" type="noConversion"/>
  </si>
  <si>
    <r>
      <t xml:space="preserve">2 </t>
    </r>
    <r>
      <rPr>
        <i/>
        <sz val="10"/>
        <rFont val="Verdana"/>
      </rPr>
      <t>denarii communes</t>
    </r>
    <r>
      <rPr>
        <sz val="10"/>
        <rFont val="Verdana"/>
      </rPr>
      <t xml:space="preserve"> per Roman mile (~1.478km) for a passenger in a carriage.</t>
    </r>
    <phoneticPr fontId="8" type="noConversion"/>
  </si>
  <si>
    <t>Orbis, based on 301 AD tetrarchici price edict.</t>
  </si>
  <si>
    <t>Orbis, based on 301 AD tetrarchici price edict.</t>
    <phoneticPr fontId="8" type="noConversion"/>
  </si>
  <si>
    <r>
      <t xml:space="preserve">4 </t>
    </r>
    <r>
      <rPr>
        <i/>
        <sz val="10"/>
        <rFont val="Verdana"/>
      </rPr>
      <t>denarii</t>
    </r>
    <r>
      <rPr>
        <sz val="10"/>
        <rFont val="Verdana"/>
      </rPr>
      <t xml:space="preserve"> for a donkey load per Roman mile (1.478km).</t>
    </r>
    <phoneticPr fontId="8" type="noConversion"/>
  </si>
  <si>
    <r>
      <t xml:space="preserve">8 </t>
    </r>
    <r>
      <rPr>
        <i/>
        <sz val="10"/>
        <rFont val="Verdana"/>
      </rPr>
      <t>denarii</t>
    </r>
    <r>
      <rPr>
        <sz val="10"/>
        <rFont val="Verdana"/>
      </rPr>
      <t xml:space="preserve"> for a camel load of 600 Roman pounds (194kg) per Roman mile(1.478km).</t>
    </r>
    <phoneticPr fontId="8" type="noConversion"/>
  </si>
  <si>
    <r>
      <t xml:space="preserve">20 </t>
    </r>
    <r>
      <rPr>
        <i/>
        <sz val="10"/>
        <rFont val="Verdana"/>
      </rPr>
      <t>denarii</t>
    </r>
    <r>
      <rPr>
        <sz val="10"/>
        <rFont val="Verdana"/>
      </rPr>
      <t xml:space="preserve"> for a wagon carrying 1,200 Roman pounds per Roman mile.</t>
    </r>
    <phoneticPr fontId="8" type="noConversion"/>
  </si>
  <si>
    <r>
      <t xml:space="preserve">1.35 </t>
    </r>
    <r>
      <rPr>
        <i/>
        <sz val="10"/>
        <rFont val="Verdana"/>
      </rPr>
      <t>denarii</t>
    </r>
    <r>
      <rPr>
        <sz val="10"/>
        <rFont val="Verdana"/>
      </rPr>
      <t xml:space="preserve"> per km for a passenger.</t>
    </r>
    <phoneticPr fontId="8" type="noConversion"/>
  </si>
  <si>
    <r>
      <t xml:space="preserve">Bombay to London for 80 shillings for a 20 word message.  (versus a </t>
    </r>
    <r>
      <rPr>
        <b/>
        <sz val="10"/>
        <rFont val="Verdana"/>
      </rPr>
      <t>letter</t>
    </r>
    <r>
      <rPr>
        <sz val="10"/>
        <rFont val="Verdana"/>
      </rPr>
      <t>, which could be sent for 4 pence, a thirld of a shilling).</t>
    </r>
    <phoneticPr fontId="8" type="noConversion"/>
  </si>
  <si>
    <r>
      <t xml:space="preserve">Headrick, </t>
    </r>
    <r>
      <rPr>
        <i/>
        <sz val="10"/>
        <rFont val="Verdana"/>
      </rPr>
      <t>Tools</t>
    </r>
    <r>
      <rPr>
        <sz val="10"/>
        <rFont val="Verdana"/>
      </rPr>
      <t>, p161.</t>
    </r>
    <phoneticPr fontId="8" type="noConversion"/>
  </si>
  <si>
    <r>
      <t xml:space="preserve">Robinson, </t>
    </r>
    <r>
      <rPr>
        <i/>
        <sz val="10"/>
        <rFont val="Verdana"/>
      </rPr>
      <t>Post</t>
    </r>
    <r>
      <rPr>
        <sz val="10"/>
        <rFont val="Verdana"/>
      </rPr>
      <t>, p209 and Hamill, "Shaping," p275.</t>
    </r>
    <phoneticPr fontId="8" type="noConversion"/>
  </si>
  <si>
    <t>Roman era</t>
    <phoneticPr fontId="8" type="noConversion"/>
  </si>
  <si>
    <r>
      <t xml:space="preserve">benchmark rate of 1 </t>
    </r>
    <r>
      <rPr>
        <i/>
        <sz val="10"/>
        <rFont val="Verdana"/>
      </rPr>
      <t>denarius</t>
    </r>
    <r>
      <rPr>
        <sz val="10"/>
        <rFont val="Verdana"/>
      </rPr>
      <t xml:space="preserve"> per </t>
    </r>
    <r>
      <rPr>
        <i/>
        <sz val="10"/>
        <rFont val="Verdana"/>
      </rPr>
      <t xml:space="preserve">modius kastrensis </t>
    </r>
    <r>
      <rPr>
        <sz val="10"/>
        <rFont val="Verdana"/>
      </rPr>
      <t xml:space="preserve">(about 12.9 L) per day at sea (is equal to about 0.1 </t>
    </r>
    <r>
      <rPr>
        <i/>
        <sz val="10"/>
        <rFont val="Verdana"/>
      </rPr>
      <t>denarii</t>
    </r>
    <r>
      <rPr>
        <sz val="10"/>
        <rFont val="Verdana"/>
      </rPr>
      <t xml:space="preserve"> per kg of wheat per day).</t>
    </r>
    <phoneticPr fontId="8" type="noConversion"/>
  </si>
  <si>
    <t>Orbis</t>
    <phoneticPr fontId="8" type="noConversion"/>
  </si>
  <si>
    <t>Orbis</t>
    <phoneticPr fontId="8" type="noConversion"/>
  </si>
  <si>
    <t>Ox cart</t>
    <phoneticPr fontId="8" type="noConversion"/>
  </si>
  <si>
    <t>Orbis</t>
    <phoneticPr fontId="8" type="noConversion"/>
  </si>
  <si>
    <t>12km/day mean daily travel distance.</t>
    <phoneticPr fontId="8" type="noConversion"/>
  </si>
  <si>
    <t>heavily loaded mules: average 20km/day.  Porters face same average.</t>
    <phoneticPr fontId="8" type="noConversion"/>
  </si>
  <si>
    <r>
      <t xml:space="preserve">Adkins and Adkins, </t>
    </r>
    <r>
      <rPr>
        <i/>
        <sz val="10"/>
        <rFont val="Verdana"/>
      </rPr>
      <t>Ancient Rome</t>
    </r>
    <r>
      <rPr>
        <sz val="10"/>
        <rFont val="Verdana"/>
      </rPr>
      <t>, p90.</t>
    </r>
    <phoneticPr fontId="8" type="noConversion"/>
  </si>
  <si>
    <t>moderately loaded mules: average 30km/day.</t>
    <phoneticPr fontId="8" type="noConversion"/>
  </si>
  <si>
    <t>Mule cart</t>
    <phoneticPr fontId="8" type="noConversion"/>
  </si>
  <si>
    <t>30/km day as daily mean</t>
    <phoneticPr fontId="8" type="noConversion"/>
  </si>
  <si>
    <t>3 pack mules = 1 wagon (~600kg max)</t>
    <phoneticPr fontId="8" type="noConversion"/>
  </si>
  <si>
    <t>1,800,000 km overland &amp; about 340,000 submarin cable (300k private, 40k state owned).</t>
    <phoneticPr fontId="8" type="noConversion"/>
  </si>
  <si>
    <t>Huurdeman, p88-90.</t>
    <phoneticPr fontId="8" type="noConversion"/>
  </si>
  <si>
    <t>1,765,766 km of lines (overland &amp; submarine) (and 4,922,122 of wires).</t>
    <phoneticPr fontId="8" type="noConversion"/>
  </si>
  <si>
    <t>Huurdeman, p141</t>
    <phoneticPr fontId="8" type="noConversion"/>
  </si>
  <si>
    <t>Internet World Stats</t>
    <phoneticPr fontId="8" type="noConversion"/>
  </si>
  <si>
    <t>NUMBER OF USERS</t>
    <phoneticPr fontId="8" type="noConversion"/>
  </si>
  <si>
    <t>% of Global Population Using Internet</t>
    <phoneticPr fontId="8" type="noConversion"/>
  </si>
  <si>
    <r>
      <t xml:space="preserve">0.0034 </t>
    </r>
    <r>
      <rPr>
        <i/>
        <sz val="10"/>
        <rFont val="Verdana"/>
      </rPr>
      <t>denarii</t>
    </r>
    <r>
      <rPr>
        <sz val="10"/>
        <rFont val="Verdana"/>
      </rPr>
      <t xml:space="preserve"> per kg of wheat for downriver transport &amp; 0.0068 </t>
    </r>
    <r>
      <rPr>
        <i/>
        <sz val="10"/>
        <rFont val="Verdana"/>
      </rPr>
      <t>denarii</t>
    </r>
    <r>
      <rPr>
        <sz val="10"/>
        <rFont val="Verdana"/>
      </rPr>
      <t xml:space="preserve"> per kg of wheat for upriver.</t>
    </r>
    <phoneticPr fontId="8" type="noConversion"/>
  </si>
  <si>
    <t>Orbis.</t>
    <phoneticPr fontId="8" type="noConversion"/>
  </si>
  <si>
    <r>
      <t xml:space="preserve">1 person = 25 </t>
    </r>
    <r>
      <rPr>
        <i/>
        <sz val="10"/>
        <rFont val="Verdana"/>
      </rPr>
      <t>modii kastrenses</t>
    </r>
    <r>
      <rPr>
        <sz val="10"/>
        <rFont val="Verdana"/>
      </rPr>
      <t xml:space="preserve"> (from tetrarchic edict) = 0.86 </t>
    </r>
    <r>
      <rPr>
        <i/>
        <sz val="10"/>
        <rFont val="Verdana"/>
      </rPr>
      <t xml:space="preserve">denarii </t>
    </r>
    <r>
      <rPr>
        <sz val="10"/>
        <rFont val="Verdana"/>
      </rPr>
      <t xml:space="preserve">downriver &amp; 1.72 </t>
    </r>
    <r>
      <rPr>
        <i/>
        <sz val="10"/>
        <rFont val="Verdana"/>
      </rPr>
      <t>denarii</t>
    </r>
    <r>
      <rPr>
        <sz val="10"/>
        <rFont val="Verdana"/>
      </rPr>
      <t xml:space="preserve"> upriver per passenger per km.  (though edict allows for discount for longer voyages).</t>
    </r>
    <phoneticPr fontId="8" type="noConversion"/>
  </si>
  <si>
    <t>United States</t>
  </si>
  <si>
    <t>*Source: World Telecommunication/ICT Indicators Database</t>
  </si>
  <si>
    <t>*Source: World Telecommunication/ICT Indicators Database</t>
    <phoneticPr fontId="8" type="noConversion"/>
  </si>
  <si>
    <t>Canada</t>
  </si>
  <si>
    <t>Uganda</t>
  </si>
  <si>
    <t>Russia</t>
  </si>
  <si>
    <t>*Source: World Telecommunication/ICT Indicators Database</t>
    <phoneticPr fontId="8" type="noConversion"/>
  </si>
  <si>
    <t>DATE</t>
  </si>
  <si>
    <t>December, 1995</t>
  </si>
  <si>
    <t>16 millions</t>
  </si>
  <si>
    <t>IDC</t>
  </si>
  <si>
    <t>December, 1996</t>
  </si>
  <si>
    <t>36 millions</t>
  </si>
  <si>
    <t>December, 1997</t>
  </si>
  <si>
    <t>70 millions</t>
  </si>
  <si>
    <t>December, 1998</t>
  </si>
  <si>
    <t>147 millions</t>
  </si>
  <si>
    <t>C.I.Almanac</t>
  </si>
  <si>
    <t>December, 1999</t>
  </si>
  <si>
    <t>248 millions</t>
  </si>
  <si>
    <t>Nua Ltd.</t>
  </si>
  <si>
    <t>March, 2000</t>
  </si>
  <si>
    <t>304 millions</t>
  </si>
  <si>
    <t>July, 2000</t>
  </si>
  <si>
    <t>359 millions</t>
  </si>
  <si>
    <t>December, 2000</t>
  </si>
  <si>
    <t>361 millions</t>
  </si>
  <si>
    <t>Internet World Stats</t>
  </si>
  <si>
    <t>March, 2001</t>
  </si>
  <si>
    <t>458 millions</t>
  </si>
  <si>
    <r>
      <t xml:space="preserve">0.028 </t>
    </r>
    <r>
      <rPr>
        <i/>
        <sz val="10"/>
        <rFont val="Verdana"/>
      </rPr>
      <t>denarii</t>
    </r>
    <r>
      <rPr>
        <sz val="10"/>
        <rFont val="Verdana"/>
      </rPr>
      <t xml:space="preserve"> per kg of wheat carried by donkey or camel.</t>
    </r>
    <phoneticPr fontId="8" type="noConversion"/>
  </si>
  <si>
    <r>
      <t xml:space="preserve">0.035 </t>
    </r>
    <r>
      <rPr>
        <i/>
        <sz val="10"/>
        <rFont val="Verdana"/>
      </rPr>
      <t>denarii</t>
    </r>
    <r>
      <rPr>
        <sz val="10"/>
        <rFont val="Verdana"/>
      </rPr>
      <t xml:space="preserve"> per kg of wheat per km transported on a wagon.</t>
    </r>
    <phoneticPr fontId="8" type="noConversion"/>
  </si>
  <si>
    <t>moderately loaded donkeys: average 30km/day.</t>
    <phoneticPr fontId="8" type="noConversion"/>
  </si>
  <si>
    <t>Carriage</t>
    <phoneticPr fontId="8" type="noConversion"/>
  </si>
  <si>
    <t>(regular?) passenger carrying carriage averaged 50km/day</t>
    <phoneticPr fontId="8" type="noConversion"/>
  </si>
  <si>
    <t>Roman</t>
    <phoneticPr fontId="8" type="noConversion"/>
  </si>
  <si>
    <t>River Travel</t>
    <phoneticPr fontId="8" type="noConversion"/>
  </si>
  <si>
    <t>Current &amp; occassional sail-propelled cargo ships</t>
    <phoneticPr fontId="8" type="noConversion"/>
  </si>
  <si>
    <t>Roman</t>
    <phoneticPr fontId="8" type="noConversion"/>
  </si>
  <si>
    <t>65km/day downriver and 15km /day upriver.</t>
    <phoneticPr fontId="8" type="noConversion"/>
  </si>
  <si>
    <t>Orbis.</t>
    <phoneticPr fontId="8" type="noConversion"/>
  </si>
  <si>
    <t>Canals (vessels towed)</t>
    <phoneticPr fontId="8" type="noConversion"/>
  </si>
  <si>
    <t>15km/day in both directions.</t>
    <phoneticPr fontId="8" type="noConversion"/>
  </si>
  <si>
    <t>Orbis.</t>
    <phoneticPr fontId="8" type="noConversion"/>
  </si>
  <si>
    <t>Oar-driven Transport</t>
    <phoneticPr fontId="8" type="noConversion"/>
  </si>
  <si>
    <t>Oar-driven vessel</t>
    <phoneticPr fontId="8" type="noConversion"/>
  </si>
  <si>
    <t>120km/day downriver and 50km/day upriver.</t>
    <phoneticPr fontId="8" type="noConversion"/>
  </si>
  <si>
    <t>Orbis.</t>
    <phoneticPr fontId="8" type="noConversion"/>
  </si>
  <si>
    <t>AMD K6</t>
  </si>
  <si>
    <t>Intel Pentium III</t>
  </si>
  <si>
    <t>AMD K6-III</t>
  </si>
  <si>
    <t>AMD K7</t>
  </si>
  <si>
    <t>*Source: IBM Many Eyes dataset, available at http://www-958.ibm.com/software/data/cognos/manyeyes/datasets/0f8095b85bd111dfa8fe000255111976/versions/2</t>
    <phoneticPr fontId="8" type="noConversion"/>
  </si>
  <si>
    <t>Intel Pentium 4</t>
  </si>
  <si>
    <t>AMD Barton</t>
  </si>
  <si>
    <t>AMD K8</t>
  </si>
  <si>
    <t>Intel Itanium 2</t>
  </si>
  <si>
    <t>Sony/IBM/Toshiba Cell</t>
  </si>
  <si>
    <t>Intel Core 2 Duo</t>
  </si>
  <si>
    <t>Intel Dual-Core Itanium 2</t>
  </si>
  <si>
    <t>AMD K10</t>
  </si>
  <si>
    <t>IBM POWER6</t>
  </si>
  <si>
    <t>Intel Atom</t>
  </si>
  <si>
    <t>Intel Core i7 Quad</t>
  </si>
  <si>
    <t>Intel Six-Core Xeon 7400</t>
  </si>
  <si>
    <t>AMD Six-Core Opteron 2400</t>
  </si>
  <si>
    <t>Intel 8-Core Xeon Nehalem-EX</t>
  </si>
  <si>
    <t>Intel Six-Core Core i7</t>
  </si>
  <si>
    <t>Intel Quad-Core Itanium Tukwila</t>
  </si>
  <si>
    <t>June, 2001</t>
  </si>
  <si>
    <t>479 millions</t>
  </si>
  <si>
    <t>August, 2001</t>
  </si>
  <si>
    <t>513 millions</t>
  </si>
  <si>
    <t>April, 2002</t>
  </si>
  <si>
    <t>558 millions</t>
  </si>
  <si>
    <t>July, 2002</t>
  </si>
  <si>
    <t>569 millions</t>
  </si>
  <si>
    <t>September, 2002</t>
  </si>
  <si>
    <t>587 millions</t>
  </si>
  <si>
    <t>March, 2003</t>
  </si>
  <si>
    <t>608 millions</t>
  </si>
  <si>
    <t>September, 2003</t>
  </si>
  <si>
    <t>677 millions</t>
  </si>
  <si>
    <t>October, 2003</t>
  </si>
  <si>
    <t>682 millions</t>
  </si>
  <si>
    <t>December, 2003</t>
  </si>
  <si>
    <t>719 millions</t>
  </si>
  <si>
    <t>February, 2004</t>
  </si>
  <si>
    <t>745 millions</t>
  </si>
  <si>
    <t>May, 2004</t>
  </si>
  <si>
    <t>757 millions</t>
  </si>
  <si>
    <t>October, 2004</t>
  </si>
  <si>
    <t>812 millions</t>
  </si>
  <si>
    <t>December, 2004</t>
  </si>
  <si>
    <t>817 millions</t>
  </si>
  <si>
    <t>March, 2005</t>
  </si>
  <si>
    <t>888 millions</t>
  </si>
  <si>
    <t>July, 2005</t>
  </si>
  <si>
    <t>939 millions</t>
  </si>
  <si>
    <t>957 millions</t>
  </si>
  <si>
    <t>November, 2005</t>
  </si>
  <si>
    <t>972 millions</t>
  </si>
  <si>
    <t>December, 2005</t>
  </si>
  <si>
    <t>1,018 millions</t>
  </si>
  <si>
    <t>March, 2006</t>
  </si>
  <si>
    <t>1,022 millions</t>
  </si>
  <si>
    <t>June, 2006</t>
  </si>
  <si>
    <t>1,043 millions</t>
  </si>
  <si>
    <t>September, 2006</t>
  </si>
  <si>
    <t>1,066 millions</t>
  </si>
  <si>
    <t>December, 2006</t>
  </si>
  <si>
    <t>1,093 millions</t>
  </si>
  <si>
    <t>March, 2007</t>
  </si>
  <si>
    <t>1,129 millions</t>
  </si>
  <si>
    <t>June, 2007</t>
  </si>
  <si>
    <t>1,173 millions</t>
  </si>
  <si>
    <t>Sept, 2007</t>
  </si>
  <si>
    <t>1,245 millions</t>
  </si>
  <si>
    <t>Dec, 2007</t>
  </si>
  <si>
    <t>1,319 millions</t>
  </si>
  <si>
    <t>March, 2008</t>
  </si>
  <si>
    <t>1,407 millions</t>
  </si>
  <si>
    <t>June, 2008</t>
  </si>
  <si>
    <t>1,463 millions</t>
  </si>
  <si>
    <t>December, 2008</t>
  </si>
  <si>
    <t>1,574 millions</t>
  </si>
  <si>
    <t>March, 2009</t>
  </si>
  <si>
    <t>1,596 millions</t>
  </si>
  <si>
    <t>June, 2009</t>
  </si>
  <si>
    <t>1,669 millions</t>
  </si>
  <si>
    <t>Sept, 2009</t>
  </si>
  <si>
    <t>1,734 millions</t>
  </si>
  <si>
    <t>Dec, 2009</t>
  </si>
  <si>
    <t>1,802 millions</t>
  </si>
  <si>
    <t>June, 2010</t>
  </si>
  <si>
    <t>1,966 millions</t>
  </si>
  <si>
    <t>% WORLD POPULATION</t>
    <phoneticPr fontId="8" type="noConversion"/>
  </si>
  <si>
    <t>INFORMATION SOURCE</t>
    <phoneticPr fontId="8" type="noConversion"/>
  </si>
  <si>
    <t>September, 2005</t>
    <phoneticPr fontId="8" type="noConversion"/>
  </si>
  <si>
    <t>Samsung 80GB</t>
  </si>
  <si>
    <t>2006 December 27</t>
  </si>
  <si>
    <t>Western Digital Caviar SE16 250GB</t>
  </si>
  <si>
    <t>Seagate Barracuda 7200.9 500GB</t>
  </si>
  <si>
    <t>2006 July 5</t>
  </si>
  <si>
    <t>Maxtor Ultra16 300GB</t>
  </si>
  <si>
    <t>Seagate Barracuda 200GB</t>
  </si>
  <si>
    <t>2005 December 12</t>
  </si>
  <si>
    <t>Hitachi Deskstar 7K250 250GB</t>
  </si>
  <si>
    <t>Ultra16 250GB, 7200RPM, Internal ATA/133</t>
  </si>
  <si>
    <t>2005 August 29</t>
  </si>
  <si>
    <t>400GB, 7200RPM, Internal ATA/100</t>
  </si>
  <si>
    <t>250GB, 7200RPM, Internal ATA/133</t>
  </si>
  <si>
    <t>2004 December 9</t>
  </si>
  <si>
    <t>Barracuda 7200RPM, Internal ATA/100</t>
  </si>
  <si>
    <t>Developed</t>
  </si>
  <si>
    <t>Developed</t>
    <phoneticPr fontId="8" type="noConversion"/>
  </si>
  <si>
    <t>Developing</t>
  </si>
  <si>
    <t>Developing</t>
    <phoneticPr fontId="8" type="noConversion"/>
  </si>
  <si>
    <t>World</t>
  </si>
  <si>
    <t>World</t>
    <phoneticPr fontId="8" type="noConversion"/>
  </si>
  <si>
    <t>Mobile Telephone Subscribers per 100 Inhabitants (by region)</t>
    <phoneticPr fontId="8" type="noConversion"/>
  </si>
  <si>
    <t>Internet Users Per 100 inhabitants (by region)</t>
    <phoneticPr fontId="8" type="noConversion"/>
  </si>
  <si>
    <t>Developed</t>
    <phoneticPr fontId="8" type="noConversion"/>
  </si>
  <si>
    <t>Developing</t>
    <phoneticPr fontId="8" type="noConversion"/>
  </si>
  <si>
    <t>*Estimates</t>
  </si>
  <si>
    <t>Fixed (wired)-broadband subscriptions</t>
  </si>
  <si>
    <t>Active mobile-broadband subscriptions</t>
  </si>
  <si>
    <t>Fixed telephone lines</t>
  </si>
  <si>
    <t>Internet users</t>
  </si>
  <si>
    <t>Mobile-cellular telephone subscriptions</t>
  </si>
  <si>
    <t>2011*</t>
  </si>
  <si>
    <t>Global ICT developments, 2001-2011*</t>
  </si>
  <si>
    <r>
      <t xml:space="preserve">ITU Statistics </t>
    </r>
    <r>
      <rPr>
        <b/>
        <sz val="8"/>
        <rFont val="Arial"/>
        <family val="2"/>
      </rPr>
      <t>(http://www.itu.int/ict/statistics)</t>
    </r>
  </si>
  <si>
    <t>*Estimate</t>
  </si>
  <si>
    <t>Africa</t>
  </si>
  <si>
    <t>Arab States</t>
  </si>
  <si>
    <t>Asia &amp; Pacific</t>
  </si>
  <si>
    <t xml:space="preserve"> World</t>
  </si>
  <si>
    <t>CIS**</t>
  </si>
  <si>
    <t>The Americas</t>
  </si>
  <si>
    <t>Europe</t>
  </si>
  <si>
    <t>Region</t>
  </si>
  <si>
    <t>Fixed telephone lines per 100 inhabitants 2011*</t>
  </si>
  <si>
    <t>*Source: ITU statistics,http://www.itu.int/ITU-D/ict/statistics/index.html</t>
    <phoneticPr fontId="8" type="noConversion"/>
  </si>
  <si>
    <t>Fixed telephone lines per 100 inhabitants, 2001-2011*</t>
  </si>
  <si>
    <t>1840: UK introduces uniform price of a British penny ($0.02) for a letter up to half an ounce anywhere in Britain (p25).</t>
    <phoneticPr fontId="8" type="noConversion"/>
  </si>
  <si>
    <t>US First Class Mail</t>
    <phoneticPr fontId="8" type="noConversion"/>
  </si>
  <si>
    <t>Odlyzkyo, "Pricing," p26.</t>
    <phoneticPr fontId="8" type="noConversion"/>
  </si>
  <si>
    <t xml:space="preserve">*Source: Internet Growth and Stats, http://www.allaboutmarketresearch.com/internet.htm. </t>
    <phoneticPr fontId="8" type="noConversion"/>
  </si>
  <si>
    <t>Mobile-Cellular Telephone Subscriptions per 100 Inhabitants</t>
    <phoneticPr fontId="8" type="noConversion"/>
  </si>
  <si>
    <t>Processor</t>
    <phoneticPr fontId="8" type="noConversion"/>
  </si>
  <si>
    <t>Transistor Count</t>
    <phoneticPr fontId="8" type="noConversion"/>
  </si>
  <si>
    <t>Intel 4004</t>
  </si>
  <si>
    <t>Intel 8008</t>
  </si>
  <si>
    <t>Intel 8080</t>
  </si>
  <si>
    <t>Intel 8088</t>
  </si>
  <si>
    <t>Intel 80286</t>
  </si>
  <si>
    <t>Intel 80386</t>
  </si>
  <si>
    <t>Intel 80486</t>
  </si>
  <si>
    <t>Intel Pentium</t>
  </si>
  <si>
    <t>AMD K5</t>
  </si>
  <si>
    <t>Intel Pentium II</t>
  </si>
  <si>
    <t>2000 August 25</t>
  </si>
  <si>
    <t>2000 August 19-20</t>
  </si>
  <si>
    <t>Maxtor 7200rpm 9ms</t>
  </si>
  <si>
    <t>2000 August 1</t>
  </si>
  <si>
    <t>Maxtor IDE 7200rpm</t>
  </si>
  <si>
    <t>Maxtor UDMA/66 5400 rpm</t>
  </si>
  <si>
    <t>2000 June 2</t>
  </si>
  <si>
    <t>Maxtor UDMA/66 7200 rpm</t>
  </si>
  <si>
    <t>2000 May 12</t>
  </si>
  <si>
    <t>Western Digital Ultra ATA/66 5400 rpm</t>
  </si>
  <si>
    <t>Maxtor UDMA</t>
  </si>
  <si>
    <t>2000 April 1</t>
  </si>
  <si>
    <t>Western Digital UDMA</t>
  </si>
  <si>
    <t>Maxtor 7200 rpm</t>
  </si>
  <si>
    <t>IBM UDMA 5400 rpm</t>
  </si>
  <si>
    <t>Seagate UDMA</t>
  </si>
  <si>
    <t>Maxtor</t>
  </si>
  <si>
    <t>IBM</t>
  </si>
  <si>
    <t>2000 February 1</t>
  </si>
  <si>
    <t>Fujitsu</t>
  </si>
  <si>
    <t>1999 December 1</t>
  </si>
  <si>
    <t>Fujitsu IDE</t>
  </si>
  <si>
    <t>Quantum IDE</t>
  </si>
  <si>
    <t>Western Digital IDE</t>
  </si>
  <si>
    <t>Quantum CX UTA 66</t>
  </si>
  <si>
    <t>1999 October 1</t>
  </si>
  <si>
    <t>Quantum KA 7200 rpm</t>
  </si>
  <si>
    <t>1999 September 25</t>
  </si>
  <si>
    <t>Internet users per 100 inhabitants, 2001-2011*</t>
  </si>
  <si>
    <t>Internet users, by level of development</t>
  </si>
  <si>
    <t>Estimated Internet users (in millions)</t>
  </si>
  <si>
    <t>Total</t>
  </si>
  <si>
    <t>*Source: ITU, http://www.itu.int/ITU-D/ict/statistics/ict/graphs/internet.jpg</t>
    <phoneticPr fontId="8" type="noConversion"/>
  </si>
  <si>
    <t>Global numbers of Internet users, total and per 100 inhabitants, 2001-2011*</t>
  </si>
  <si>
    <t>2001</t>
  </si>
  <si>
    <t>Internet users per 100 inhabitants</t>
  </si>
  <si>
    <t>Internet users per 100 inhabitants, 2011*</t>
  </si>
  <si>
    <t>*ITU has two sets of (seemingly incompatible) numbers: 1997-2007, and 2001-2011.  They do not match perfectly.</t>
    <phoneticPr fontId="8" type="noConversion"/>
  </si>
  <si>
    <t>Mobile cellular subscriptions per 100 inhabitants, 2001-2011*</t>
  </si>
  <si>
    <t>Global mobile-cellular subscriptions, total and per 100 inhabitants, 2001-2011*</t>
  </si>
  <si>
    <t>Subscriptions (in millions)</t>
  </si>
  <si>
    <t>Per 100 inhabitants</t>
  </si>
  <si>
    <t>*Estimate.</t>
  </si>
  <si>
    <t>Mobile cellular subscriptions per 100 inhabitants, 2011*</t>
  </si>
  <si>
    <t>Proportion of households with a TV / Internet access</t>
  </si>
  <si>
    <t>Proportion of households</t>
  </si>
  <si>
    <t>with a TV</t>
  </si>
  <si>
    <t>Proportion of households with Internet access</t>
  </si>
  <si>
    <t>Proportion of households with Internet access, by region, 2011*</t>
  </si>
  <si>
    <t>Proportion of households with Internet access by level of development, 2002-2011*</t>
  </si>
  <si>
    <r>
      <t xml:space="preserve">ITU Statistics </t>
    </r>
    <r>
      <rPr>
        <b/>
        <sz val="8"/>
        <rFont val="Arial"/>
        <family val="2"/>
      </rPr>
      <t>(http://www.itu.int/ict/statistics)</t>
    </r>
    <phoneticPr fontId="8" type="noConversion"/>
  </si>
  <si>
    <t>2009 July 24</t>
  </si>
  <si>
    <t>Beyond Micro Monster Mobile 1TB</t>
  </si>
  <si>
    <t>2008 January 13</t>
  </si>
  <si>
    <t>Seagate Barracuda 7200.10 750GB</t>
  </si>
  <si>
    <t>Seagate 160GB</t>
  </si>
  <si>
    <t>2007 June 24</t>
  </si>
  <si>
    <t>Seagate 250GB</t>
  </si>
  <si>
    <t>1990 September</t>
  </si>
  <si>
    <t>1989 September</t>
  </si>
  <si>
    <t>1989 March</t>
  </si>
  <si>
    <t>1988 May</t>
  </si>
  <si>
    <t>Iomega</t>
  </si>
  <si>
    <t>1987 October</t>
  </si>
  <si>
    <t>First Class Peripherals</t>
  </si>
  <si>
    <t>1985 July</t>
  </si>
  <si>
    <t>Pegasus (Great Lakes)</t>
  </si>
  <si>
    <t>1984 May</t>
  </si>
  <si>
    <t>Davong</t>
  </si>
  <si>
    <t>Corvus</t>
  </si>
  <si>
    <t>CTI</t>
  </si>
  <si>
    <t>Comrex</t>
  </si>
  <si>
    <t>Tecmar</t>
  </si>
  <si>
    <t>1984 March</t>
  </si>
  <si>
    <t>Percom/Tandon</t>
  </si>
  <si>
    <t>1983 December</t>
  </si>
  <si>
    <t>Xcomp</t>
  </si>
  <si>
    <t>Xebec</t>
  </si>
  <si>
    <t>1982 March</t>
  </si>
  <si>
    <t>Morrow Designs</t>
  </si>
  <si>
    <t>1981 December</t>
  </si>
  <si>
    <t>VR Data Corp.</t>
  </si>
  <si>
    <t>1981 November</t>
  </si>
  <si>
    <t>Apple</t>
  </si>
  <si>
    <t>1981 September</t>
  </si>
  <si>
    <t>North Star</t>
  </si>
  <si>
    <t>1980 July</t>
  </si>
  <si>
    <t>1980 January</t>
  </si>
  <si>
    <t>$/GB</t>
  </si>
  <si>
    <t>Size (MB)</t>
  </si>
  <si>
    <t>Drive info</t>
  </si>
  <si>
    <t>Landline Telephony</t>
    <phoneticPr fontId="8" type="noConversion"/>
  </si>
  <si>
    <t>Date</t>
    <phoneticPr fontId="8" type="noConversion"/>
  </si>
  <si>
    <t>2004 December 4</t>
  </si>
  <si>
    <t>Western Digital Caviar SE 7200rpm</t>
  </si>
  <si>
    <t>2004 April 16</t>
  </si>
  <si>
    <t>Western Digital Caviar 7200rpm</t>
  </si>
  <si>
    <t>2004 April 2</t>
  </si>
  <si>
    <t>Maxtor 7200rpm IDE</t>
  </si>
  <si>
    <t>2004 March 27</t>
  </si>
  <si>
    <t>Western Digital</t>
  </si>
  <si>
    <t>Western Digital 7200rpm</t>
  </si>
  <si>
    <t>Cicero 7200rpm</t>
  </si>
  <si>
    <t>Maxtor 7200 rpm IDE</t>
  </si>
  <si>
    <t>2003 November 29</t>
  </si>
  <si>
    <t>Western Digital SMB cache</t>
  </si>
  <si>
    <t>Maxtor Serial ATA</t>
  </si>
  <si>
    <t>2003 October 11</t>
  </si>
  <si>
    <t>Western Digital 7200 rpm Ultra ATA-100</t>
  </si>
  <si>
    <t>2002 September 20</t>
  </si>
  <si>
    <t>Western Digital 5400 rpm EIDE Ultra ATA-100</t>
  </si>
  <si>
    <t>Western Digital 7200 rpm EIDE</t>
  </si>
  <si>
    <t>2002 September 6</t>
  </si>
  <si>
    <t>Western Digital 7200 rpm</t>
  </si>
  <si>
    <t>Western Digital 7200 rpm EIDE Ultra ATA-100</t>
  </si>
  <si>
    <t>2002 August 30</t>
  </si>
  <si>
    <t>2002 August 23</t>
  </si>
  <si>
    <t>Maxtor 7200 rpm EIDE Ultra ATA-133/100</t>
  </si>
  <si>
    <t>2002 August 16</t>
  </si>
  <si>
    <t>2002 August 9</t>
  </si>
  <si>
    <t>2002 July 27</t>
  </si>
  <si>
    <t>2002 March 8</t>
  </si>
  <si>
    <t>Maxtor 5400 rpm IDE</t>
  </si>
  <si>
    <t>2001 December 1</t>
  </si>
  <si>
    <t>Western Digital 7200 rpm EIDE UATA-100</t>
  </si>
  <si>
    <t>2001 November 30</t>
  </si>
  <si>
    <t>Western Digital 7200 rpm UATA</t>
  </si>
  <si>
    <t>2001 August 31</t>
  </si>
  <si>
    <t>2001 July 20</t>
  </si>
  <si>
    <t>Maxtor UATA 7200 rpm</t>
  </si>
  <si>
    <t>2001 July 6</t>
  </si>
  <si>
    <t>2001 June 28</t>
  </si>
  <si>
    <t>5400 rpm</t>
  </si>
  <si>
    <t>2001 May 1</t>
  </si>
  <si>
    <t>Fujitsu 5400 rpm UDMA-100</t>
  </si>
  <si>
    <t>2001 April 25</t>
  </si>
  <si>
    <t>Quantum 7200 rpm</t>
  </si>
  <si>
    <t>2001 January 14</t>
  </si>
  <si>
    <t>Maxtor Ultra ATA 66 5400 rpm</t>
  </si>
  <si>
    <t>2000 December 20</t>
  </si>
  <si>
    <t>Samsung</t>
  </si>
  <si>
    <t>2000 December 13</t>
  </si>
  <si>
    <t>Maxtor 7200rpm UDMA/66</t>
  </si>
  <si>
    <t>2000 November 1</t>
  </si>
  <si>
    <t>Maxtor 5400rpm</t>
  </si>
  <si>
    <t>2000 October 27</t>
  </si>
  <si>
    <t>Maxtor 7200rpm</t>
  </si>
  <si>
    <t>Nokia 7110</t>
    <phoneticPr fontId="8" type="noConversion"/>
  </si>
  <si>
    <t>Handstring Treo</t>
    <phoneticPr fontId="8" type="noConversion"/>
  </si>
  <si>
    <t>$180-400</t>
    <phoneticPr fontId="8" type="noConversion"/>
  </si>
  <si>
    <t>BlackBerry 5810</t>
    <phoneticPr fontId="8" type="noConversion"/>
  </si>
  <si>
    <t>Nokia 7650</t>
    <phoneticPr fontId="8" type="noConversion"/>
  </si>
  <si>
    <t>Sanyo SCP-5300</t>
    <phoneticPr fontId="8" type="noConversion"/>
  </si>
  <si>
    <t>Motorola Rokr</t>
    <phoneticPr fontId="8" type="noConversion"/>
  </si>
  <si>
    <t>BlackBerry Pearl</t>
    <phoneticPr fontId="8" type="noConversion"/>
  </si>
  <si>
    <t>Apple iPhone</t>
    <phoneticPr fontId="8" type="noConversion"/>
  </si>
  <si>
    <t>HTC Dream Google Android</t>
    <phoneticPr fontId="8" type="noConversion"/>
  </si>
  <si>
    <t>Samsung Epic Touch 4G</t>
    <phoneticPr fontId="8" type="noConversion"/>
  </si>
  <si>
    <t>http://www.marketingtechblog.com/history-mobile-phone-cost/</t>
  </si>
  <si>
    <t>Phone calls per person per day</t>
    <phoneticPr fontId="8" type="noConversion"/>
  </si>
  <si>
    <t>*Source: Odlyzkyo, "Pricing," p11.</t>
    <phoneticPr fontId="8" type="noConversion"/>
  </si>
  <si>
    <t>Developed</t>
    <phoneticPr fontId="8" type="noConversion"/>
  </si>
  <si>
    <t>Developing</t>
    <phoneticPr fontId="8" type="noConversion"/>
  </si>
  <si>
    <t>World</t>
    <phoneticPr fontId="8" type="noConversion"/>
  </si>
  <si>
    <t>*Source: ITU, http://www.itu.int/ITU-D/ict/statistics/index.html</t>
    <phoneticPr fontId="8" type="noConversion"/>
  </si>
  <si>
    <t>Matthew Komorowski, http://www.mkomo.com/cost-per-gigabyte</t>
    <phoneticPr fontId="8" type="noConversion"/>
  </si>
  <si>
    <t>IBM</t>
    <phoneticPr fontId="8" type="noConversion"/>
  </si>
  <si>
    <t>2010 June 29</t>
  </si>
  <si>
    <t>2010 August 4</t>
  </si>
  <si>
    <t>2.00 terabytes</t>
  </si>
  <si>
    <t>1.00 terabyte</t>
  </si>
  <si>
    <t>2010 August 6</t>
  </si>
  <si>
    <t>1.50 terabyte</t>
  </si>
  <si>
    <t>2010 August 7</t>
  </si>
  <si>
    <t>2.0 terabyte</t>
  </si>
  <si>
    <t>500 gigabyte</t>
  </si>
  <si>
    <t>*http://ns1758.ca/winch/winchest.html has useful documentation</t>
    <phoneticPr fontId="8" type="noConversion"/>
  </si>
  <si>
    <t>http://ns1758.ca/winch/winchest.html</t>
  </si>
  <si>
    <t>Fujitsu UDMA</t>
  </si>
  <si>
    <t>1999 July 30</t>
  </si>
  <si>
    <t>Maxtor Ultra DMA</t>
  </si>
  <si>
    <t>1999 July 21</t>
  </si>
  <si>
    <t>1999 May 28</t>
  </si>
  <si>
    <t>1999 May 27</t>
  </si>
  <si>
    <t>1999 May 21</t>
  </si>
  <si>
    <t>1999 April 1</t>
  </si>
  <si>
    <t>Fujitsu Ultra DMA</t>
  </si>
  <si>
    <t>1999 March 3</t>
  </si>
  <si>
    <t>1999 March 1</t>
  </si>
  <si>
    <t>Quantum</t>
  </si>
  <si>
    <t>1999 February 27</t>
  </si>
  <si>
    <t>1999 February 26</t>
  </si>
  <si>
    <t>1999 February 12</t>
  </si>
  <si>
    <t>1998 October 1</t>
  </si>
  <si>
    <t>Western Digital EIDE</t>
  </si>
  <si>
    <t>1998 September 10</t>
  </si>
  <si>
    <t>1998 September 1</t>
  </si>
  <si>
    <t>Seagate</t>
  </si>
  <si>
    <t>1998 August 26</t>
  </si>
  <si>
    <t>1998 August 14</t>
  </si>
  <si>
    <t>1998 August 6</t>
  </si>
  <si>
    <t>1998 August 1</t>
  </si>
  <si>
    <t>1998 July 31</t>
  </si>
  <si>
    <t>1998 July 15</t>
  </si>
  <si>
    <t>1998 June 12</t>
  </si>
  <si>
    <t>1998 June 6</t>
  </si>
  <si>
    <t>1998 May 11</t>
  </si>
  <si>
    <t>1998 May 9</t>
  </si>
  <si>
    <t>1998 May 2</t>
  </si>
  <si>
    <t>1998 April 17</t>
  </si>
  <si>
    <t>1998 April 4</t>
  </si>
  <si>
    <t>1998 April 2</t>
  </si>
  <si>
    <t>1998 February 3</t>
  </si>
  <si>
    <t>1998 January 16</t>
  </si>
  <si>
    <t>1997 December 3</t>
  </si>
  <si>
    <t>1997 November 29</t>
  </si>
  <si>
    <t>1997 September 5</t>
  </si>
  <si>
    <t>1997 August 24</t>
  </si>
  <si>
    <t>1997 August 13</t>
  </si>
  <si>
    <t>1996 September</t>
  </si>
  <si>
    <t>1996 August 14</t>
  </si>
  <si>
    <t>1996 June 10</t>
  </si>
  <si>
    <t>1995 April</t>
  </si>
  <si>
    <t>1995 January</t>
  </si>
  <si>
    <t>1994 September</t>
  </si>
  <si>
    <t>1993 September</t>
  </si>
  <si>
    <t>1992 September</t>
  </si>
  <si>
    <t>1991 September</t>
  </si>
  <si>
    <t>Odlyzkyo, "Pricing," p27</t>
    <phoneticPr fontId="8" type="noConversion"/>
  </si>
  <si>
    <t>Odlyzkyo, "Pricing," p35</t>
  </si>
  <si>
    <t xml:space="preserve">1799: US: single letter ranges for $0.08 (= 0.8hrs of work) to $0.25 (2.5hrs of work), depending on distance (&lt;40 miles…&gt; 500miles) </t>
    <phoneticPr fontId="8" type="noConversion"/>
  </si>
  <si>
    <t>1845: US: single letter either $0.05 (no more than 300 miles; 0.3 hours of work) or $0.10 (over 300 miles;=  0.6 hours of work).</t>
    <phoneticPr fontId="8" type="noConversion"/>
  </si>
  <si>
    <t>1863: US: first half-once: $0.03 (all distances).  = 0.2 hours of work.</t>
    <phoneticPr fontId="8" type="noConversion"/>
  </si>
  <si>
    <t>Verizon</t>
    <phoneticPr fontId="8" type="noConversion"/>
  </si>
  <si>
    <t>AT&amp;T</t>
    <phoneticPr fontId="8" type="noConversion"/>
  </si>
  <si>
    <t>Sprint</t>
    <phoneticPr fontId="8" type="noConversion"/>
  </si>
  <si>
    <t>http://lifehacker.com/5451658/cost-comparison-of-the-major-cell-phone-plans</t>
  </si>
  <si>
    <t>Voice (450min)</t>
    <phoneticPr fontId="8" type="noConversion"/>
  </si>
  <si>
    <t>Cost/month</t>
    <phoneticPr fontId="8" type="noConversion"/>
  </si>
  <si>
    <t>n/a</t>
    <phoneticPr fontId="8" type="noConversion"/>
  </si>
  <si>
    <t>Voice (unlimited)</t>
    <phoneticPr fontId="8" type="noConversion"/>
  </si>
  <si>
    <t>Voice (450min) + SMS Text</t>
    <phoneticPr fontId="8" type="noConversion"/>
  </si>
  <si>
    <t>Voice (450min) + SMC Text + Basic Data</t>
    <phoneticPr fontId="8" type="noConversion"/>
  </si>
  <si>
    <t>Voice (450min) + SMS Text + Basic Data + Smartphone Data</t>
    <phoneticPr fontId="8" type="noConversion"/>
  </si>
  <si>
    <t>Voice (unlimited) + SMS Text</t>
    <phoneticPr fontId="8" type="noConversion"/>
  </si>
  <si>
    <t>Voice (unlimited) + SMS Text + Basic Data</t>
    <phoneticPr fontId="8" type="noConversion"/>
  </si>
  <si>
    <t>Voice (unlimited) + SMS Text + Basic Data + Smartphone Data</t>
    <phoneticPr fontId="8" type="noConversion"/>
  </si>
  <si>
    <t>Internet Transit Prices (in Mpbs, min commit)</t>
    <phoneticPr fontId="8" type="noConversion"/>
  </si>
  <si>
    <t>http://drpeering.net/white-papers/Internet-Transit-Pricing-Historical-And-Projected.php</t>
  </si>
  <si>
    <t>Mb for 1 cent</t>
    <phoneticPr fontId="8" type="noConversion"/>
  </si>
  <si>
    <t>Western Digital 7200rpm</t>
    <phoneticPr fontId="8" type="noConversion"/>
  </si>
  <si>
    <t>2011 August 4</t>
  </si>
  <si>
    <t>2012 August 4</t>
  </si>
  <si>
    <t>Western Digital Caviar Green 7200rpm WD10EARS</t>
    <phoneticPr fontId="8" type="noConversion"/>
  </si>
  <si>
    <t>Western Digital Caviar Blue 7200rpm WD5000AAKS</t>
    <phoneticPr fontId="8" type="noConversion"/>
  </si>
  <si>
    <t>Western Digital Caviar Black  7200rpm WC2001FASS</t>
    <phoneticPr fontId="8" type="noConversion"/>
  </si>
  <si>
    <t>Seagate Barracuda 7200rpm</t>
    <phoneticPr fontId="8" type="noConversion"/>
  </si>
  <si>
    <t>Seagate Pipeline 5900rpm</t>
    <phoneticPr fontId="8" type="noConversion"/>
  </si>
  <si>
    <t>Western Digital Caviar Black 7200rpm</t>
    <phoneticPr fontId="8" type="noConversion"/>
  </si>
  <si>
    <t>Seagate releases world's first 3 TB hard drive</t>
    <phoneticPr fontId="8" type="noConversion"/>
  </si>
  <si>
    <t>HITACHI 0A38016 7200 RPM SATA 3.0Gb/s</t>
    <phoneticPr fontId="8" type="noConversion"/>
  </si>
  <si>
    <t>2011 August 7</t>
  </si>
  <si>
    <t>2012 August 7</t>
  </si>
  <si>
    <t>Cost (nominal)</t>
    <phoneticPr fontId="8" type="noConversion"/>
  </si>
  <si>
    <t>Cell Phone Handset Costs</t>
    <phoneticPr fontId="8" type="noConversion"/>
  </si>
  <si>
    <t>Device</t>
    <phoneticPr fontId="8" type="noConversion"/>
  </si>
  <si>
    <t>Cost (nominal)</t>
    <phoneticPr fontId="8" type="noConversion"/>
  </si>
  <si>
    <t>Motorola DynaTAC 8000X</t>
    <phoneticPr fontId="8" type="noConversion"/>
  </si>
  <si>
    <t>BellSouth/IBM Simon Personal Communicator</t>
    <phoneticPr fontId="8" type="noConversion"/>
  </si>
  <si>
    <t>Motorola StarTAC</t>
    <phoneticPr fontId="8" type="noConversion"/>
  </si>
  <si>
    <t>Nokia 6160</t>
    <phoneticPr fontId="8" type="noConversion"/>
  </si>
  <si>
    <t>Human (light packs &amp; good roads)</t>
    <phoneticPr fontId="8" type="noConversion"/>
  </si>
  <si>
    <t>3km/hr over 8hr day (have to set up &amp; break camp)</t>
    <phoneticPr fontId="8" type="noConversion"/>
  </si>
  <si>
    <t>3.75km/hr over 8hr day</t>
    <phoneticPr fontId="8" type="noConversion"/>
  </si>
  <si>
    <t>Roman courier (continuous horse relays)</t>
    <phoneticPr fontId="8" type="noConversion"/>
  </si>
  <si>
    <r>
      <t xml:space="preserve">*see also </t>
    </r>
    <r>
      <rPr>
        <b/>
        <sz val="10"/>
        <rFont val="Verdana"/>
      </rPr>
      <t>WDI</t>
    </r>
  </si>
  <si>
    <t>1. Speed</t>
    <phoneticPr fontId="8" type="noConversion"/>
  </si>
  <si>
    <t>Total Distance</t>
    <phoneticPr fontId="8" type="noConversion"/>
  </si>
  <si>
    <t>Peak Avg Speed</t>
    <phoneticPr fontId="8" type="noConversion"/>
  </si>
  <si>
    <t>Load Capacity</t>
    <phoneticPr fontId="8" type="noConversion"/>
  </si>
  <si>
    <t>Peak Sustained Speeds</t>
    <phoneticPr fontId="8" type="noConversion"/>
  </si>
  <si>
    <t>pace of a marching man</t>
    <phoneticPr fontId="8" type="noConversion"/>
  </si>
  <si>
    <t xml:space="preserve">armies: 10mi/day is what anyone w only feet + unmettalled roads (no paving stones) could get </t>
    <phoneticPr fontId="8" type="noConversion"/>
  </si>
  <si>
    <t>Footborne on Cyrus' great highway: travel 2,600 km length in 90 days.  (= 28.9km/day)</t>
    <phoneticPr fontId="8" type="noConversion"/>
  </si>
  <si>
    <t xml:space="preserve">Roman main road network was 80-100,00 km </t>
    <phoneticPr fontId="8" type="noConversion"/>
  </si>
  <si>
    <t>1885: US: first ounce: $0.02 (all distances).  =0.1 hours of work.</t>
    <phoneticPr fontId="8" type="noConversion"/>
  </si>
  <si>
    <t>New York to London (current dollars)</t>
    <phoneticPr fontId="8" type="noConversion"/>
  </si>
  <si>
    <t>Hours of Work equivalent</t>
    <phoneticPr fontId="8" type="noConversion"/>
  </si>
  <si>
    <t>Odlyzkyo, "Pricing," p27.</t>
    <phoneticPr fontId="8" type="noConversion"/>
  </si>
  <si>
    <t>Bell System carred around 160,000 toll calls per day.</t>
    <phoneticPr fontId="8" type="noConversion"/>
  </si>
  <si>
    <t>AT&amp;T carried 300 million toll calls a day (and more than twice that by entire US long distance phone industry).</t>
    <phoneticPr fontId="8" type="noConversion"/>
  </si>
  <si>
    <t>Day pricing introduced in US.</t>
    <phoneticPr fontId="8" type="noConversion"/>
  </si>
  <si>
    <t>Odlyzkyo, "Pricing," p28.</t>
    <phoneticPr fontId="8" type="noConversion"/>
  </si>
  <si>
    <t>Odlyzkyo, "Pr8cing," p28.</t>
    <phoneticPr fontId="8" type="noConversion"/>
  </si>
  <si>
    <t>Odlyzkyo, "Pricing," p28.</t>
    <phoneticPr fontId="8" type="noConversion"/>
  </si>
  <si>
    <t>Voice (600min)</t>
    <phoneticPr fontId="8" type="noConversion"/>
  </si>
  <si>
    <t>min/month</t>
    <phoneticPr fontId="8" type="noConversion"/>
  </si>
  <si>
    <t>AT&amp;T</t>
    <phoneticPr fontId="8" type="noConversion"/>
  </si>
  <si>
    <t>Voice (1,400 min)</t>
    <phoneticPr fontId="8" type="noConversion"/>
  </si>
  <si>
    <t>(incl long distance)</t>
    <phoneticPr fontId="8" type="noConversion"/>
  </si>
  <si>
    <t>Odlyzkyo, "Pricing," p29.</t>
    <phoneticPr fontId="8" type="noConversion"/>
  </si>
  <si>
    <t>London</t>
    <phoneticPr fontId="8" type="noConversion"/>
  </si>
  <si>
    <t>Tokyo</t>
    <phoneticPr fontId="8" type="noConversion"/>
  </si>
  <si>
    <t>na</t>
    <phoneticPr fontId="8" type="noConversion"/>
  </si>
  <si>
    <t>International Telegraph Rates (from New York City, per word)</t>
    <phoneticPr fontId="8" type="noConversion"/>
  </si>
  <si>
    <t>National Telegraph Rates (for up to 10 text words) from New York City</t>
    <phoneticPr fontId="8" type="noConversion"/>
  </si>
  <si>
    <t>Philadelphia</t>
    <phoneticPr fontId="8" type="noConversion"/>
  </si>
  <si>
    <t>Chicago</t>
    <phoneticPr fontId="8" type="noConversion"/>
  </si>
  <si>
    <t>San Francisco</t>
    <phoneticPr fontId="8" type="noConversion"/>
  </si>
  <si>
    <t>Odlyzkyo, "Pricing," p26</t>
    <phoneticPr fontId="8" type="noConversion"/>
  </si>
  <si>
    <t>Odlyzkyo, "Pricing," p27</t>
  </si>
  <si>
    <t>Odlyzkyo, "Pricing," p28</t>
  </si>
  <si>
    <t>Odlyzkyo, "Pricing," p29</t>
  </si>
  <si>
    <t>Odlyzkyo, "Pricing," p30</t>
  </si>
  <si>
    <t>Odlyzkyo, "Pricing," p31</t>
  </si>
  <si>
    <t>Odlyzkyo, "Pricing," p32</t>
  </si>
  <si>
    <t>Odlyzkyo, "Pricing," p33</t>
  </si>
  <si>
    <t>Odlyzkyo, "Pricing," p34</t>
  </si>
  <si>
    <t>Speed (km/hr)</t>
    <phoneticPr fontId="8" type="noConversion"/>
  </si>
  <si>
    <t>Description</t>
    <phoneticPr fontId="8" type="noConversion"/>
  </si>
  <si>
    <t>Radio waves</t>
    <phoneticPr fontId="8" type="noConversion"/>
  </si>
  <si>
    <t>telegram could be sent and reply received (London to Bombay: 7,205km) in the same day (vs 1 mos for letter).  Could be telegraphed to Bombay and back in as little as 4min--though most took longer.  Still, by 1880 was expectation that telegram sent to India would be seen the next day.</t>
    <phoneticPr fontId="8" type="noConversion"/>
  </si>
  <si>
    <t>1,800km/hr</t>
    <phoneticPr fontId="8" type="noConversion"/>
  </si>
  <si>
    <t>Electrical Telegraph</t>
    <phoneticPr fontId="8" type="noConversion"/>
  </si>
  <si>
    <t>Foot</t>
    <phoneticPr fontId="8" type="noConversion"/>
  </si>
  <si>
    <t>Horse</t>
    <phoneticPr fontId="8" type="noConversion"/>
  </si>
  <si>
    <t>Post wagon</t>
    <phoneticPr fontId="8" type="noConversion"/>
  </si>
  <si>
    <t>Chape 1793</t>
    <phoneticPr fontId="8" type="noConversion"/>
  </si>
  <si>
    <t>Chape 1820</t>
    <phoneticPr fontId="8" type="noConversion"/>
  </si>
  <si>
    <t>Chape 1840</t>
    <phoneticPr fontId="8" type="noConversion"/>
  </si>
  <si>
    <t>Electrical 1858</t>
    <phoneticPr fontId="8" type="noConversion"/>
  </si>
  <si>
    <t>Electrical 1870</t>
    <phoneticPr fontId="8" type="noConversion"/>
  </si>
  <si>
    <t>Electrical 1911</t>
    <phoneticPr fontId="8" type="noConversion"/>
  </si>
  <si>
    <t>US ‘pony express’ put in place while US telegraph lines extended Westwards: Central OVerland Californai and Pike’s Peak Express Company emptied 80 young riders with 500 horses.  Had a 3,150km route with 190 stations, each 15 to 40km apart.  Rider took a fresh horse at each station and galloped to 3 or more stations at an average speed of 16km/hr.  Paused at the stations only to carry his heavy leather saddle, with the two pocks in which the messages were locked, to another horse.  It took 40 riders 9 to 10 days and nights to cover the route.  A steamer carrierd the messages on the Sacremento River between Sacrematto and San Francisco.   ‘Pony Bob’ Haslam rode 600km in 36 hours when Indians destroyed some stations and killed riders.  Another rider rode 515km when Indians killed his relief rider—a 15-year old William Cody</t>
    <phoneticPr fontId="8" type="noConversion"/>
  </si>
  <si>
    <t>Roman horseback routine travel</t>
    <phoneticPr fontId="8" type="noConversion"/>
  </si>
  <si>
    <t>Joan Moebis.</t>
    <phoneticPr fontId="8" type="noConversion"/>
  </si>
  <si>
    <t>km/hr</t>
    <phoneticPr fontId="8" type="noConversion"/>
  </si>
  <si>
    <t>Chappe</t>
    <phoneticPr fontId="8" type="noConversion"/>
  </si>
  <si>
    <t>Muscle-Power</t>
    <phoneticPr fontId="8" type="noConversion"/>
  </si>
  <si>
    <t>Roman legion would march about 30km/day, but could reach 50km under a forced march.  (Orbis: hit 60km/day without baggage).</t>
    <phoneticPr fontId="8" type="noConversion"/>
  </si>
  <si>
    <t>40 lbs: carry w/o fatigue</t>
    <phoneticPr fontId="8" type="noConversion"/>
  </si>
  <si>
    <t>30km/day</t>
    <phoneticPr fontId="8" type="noConversion"/>
  </si>
  <si>
    <t>24km/day.  Though Roman forced march for just a couple of days, 50km/day)</t>
    <phoneticPr fontId="8" type="noConversion"/>
  </si>
  <si>
    <t>60lbs</t>
    <phoneticPr fontId="8" type="noConversion"/>
  </si>
  <si>
    <t>Creveld</t>
    <phoneticPr fontId="8" type="noConversion"/>
  </si>
  <si>
    <t>Human (army pack)</t>
    <phoneticPr fontId="8" type="noConversion"/>
  </si>
  <si>
    <r>
      <t xml:space="preserve">a good rule of thumb is that a signal using optical fiber for communication will travel at around 200 million meters per second. Or to put it another way, to travel 1000 kilometers in fiber, the signal will take 5 milliseconds to propagate. Thus a phone call carried by fiber between Sydney and New York, a 12000 kilometer distance, means that there is an absolute minimum delay of 60 milliseconds (or around 1/16 of a second) [12,000km at 720,000,000km/hr = 0.000016hrs = 57.6 milliseconds] between when one caller speaks to when the other hears. (Of course the fiber in this case will probably travel a longer route, and </t>
    </r>
    <r>
      <rPr>
        <b/>
        <sz val="10"/>
        <rFont val="Verdana"/>
      </rPr>
      <t>there will be additional delays due to communication equipment switching and the process of encoding and decoding the voice onto the fibre</t>
    </r>
    <r>
      <rPr>
        <sz val="10"/>
        <rFont val="Verdana"/>
      </rPr>
      <t>).</t>
    </r>
    <phoneticPr fontId="8" type="noConversion"/>
  </si>
  <si>
    <r>
      <t>Fibre optic cable (</t>
    </r>
    <r>
      <rPr>
        <b/>
        <sz val="10"/>
        <rFont val="Verdana"/>
      </rPr>
      <t>without switching</t>
    </r>
    <r>
      <rPr>
        <sz val="10"/>
        <rFont val="Verdana"/>
      </rPr>
      <t>)</t>
    </r>
    <phoneticPr fontId="8" type="noConversion"/>
  </si>
  <si>
    <t>*note: fibre optic speeds is without switching (thus theoretical max, unlike practical examples of telegraphs)</t>
    <phoneticPr fontId="8" type="noConversion"/>
  </si>
  <si>
    <t>Microprocessor Transistors by Year</t>
    <phoneticPr fontId="8" type="noConversion"/>
  </si>
  <si>
    <t>Fibre Optic</t>
    <phoneticPr fontId="8" type="noConversion"/>
  </si>
  <si>
    <t>(without switching; theoretical--though still under speed of light peak)</t>
  </si>
  <si>
    <t>km/sec</t>
    <phoneticPr fontId="8" type="noConversion"/>
  </si>
  <si>
    <t>(communicate w/ anyone inside this distance with just 1 second delay)</t>
    <phoneticPr fontId="8" type="noConversion"/>
  </si>
  <si>
    <t>Summary Tables and Graphs</t>
    <phoneticPr fontId="8" type="noConversion"/>
  </si>
  <si>
    <r>
      <t xml:space="preserve">Electromagnetic (radio) waves travel at the speed of light in a </t>
    </r>
    <r>
      <rPr>
        <b/>
        <sz val="10"/>
        <rFont val="Verdana"/>
      </rPr>
      <t>vaccum</t>
    </r>
    <r>
      <rPr>
        <sz val="10"/>
        <rFont val="Verdana"/>
      </rPr>
      <t>.  speed of electromagnetic waves (3X10^8 m/s)--299,792,458 meters is the wavelength of a 1 Hertz radio signal. A 1 Megahertz Radio signal has a wavelength of 299 meters.  Air is so nearly electrically inert as to have almost no discernable effect upon electromagnetic wave propagation--slows down the waves about 6 hundredths of a %, so simplified vacuum assumption is applicable for lab as well.</t>
    </r>
    <phoneticPr fontId="8" type="noConversion"/>
  </si>
  <si>
    <t>Fibre Optics</t>
    <phoneticPr fontId="8" type="noConversion"/>
  </si>
  <si>
    <t>2-wheeled carriage</t>
    <phoneticPr fontId="8" type="noConversion"/>
  </si>
  <si>
    <t>Copper cable</t>
    <phoneticPr fontId="8" type="noConversion"/>
  </si>
  <si>
    <t>Infrared communication</t>
    <phoneticPr fontId="8" type="noConversion"/>
  </si>
  <si>
    <t>http://en.wikipedia.org/wiki/Radio_waves#Speed.2C_wavelength_and_frequency</t>
  </si>
  <si>
    <t>Internet Speed</t>
    <phoneticPr fontId="8" type="noConversion"/>
  </si>
  <si>
    <t>http://en.wikipedia.org/wiki/Optical_fiber</t>
  </si>
  <si>
    <t>Hours Worked (week)</t>
    <phoneticPr fontId="8" type="noConversion"/>
  </si>
  <si>
    <t>Hourly Wage (on 52 weeks of work)</t>
    <phoneticPr fontId="8" type="noConversion"/>
  </si>
  <si>
    <t>Calculated from "</t>
    <phoneticPr fontId="8" type="noConversion"/>
  </si>
  <si>
    <t>US</t>
    <phoneticPr fontId="8" type="noConversion"/>
  </si>
  <si>
    <t>Internet Connection</t>
    <phoneticPr fontId="8" type="noConversion"/>
  </si>
  <si>
    <t>Cost of 1 Mbps per month</t>
    <phoneticPr fontId="8" type="noConversion"/>
  </si>
  <si>
    <t>US Average Wage 2011 (per hour)</t>
    <phoneticPr fontId="8" type="noConversion"/>
  </si>
  <si>
    <t>US Median income</t>
    <phoneticPr fontId="8" type="noConversion"/>
  </si>
  <si>
    <t>Society at a Glance 2011: OECD Social Indicators - © OECD 2011</t>
  </si>
  <si>
    <t>US Average Hours Worked  (annual)</t>
    <phoneticPr fontId="8" type="noConversion"/>
  </si>
  <si>
    <t>http://stats.oecd.org/Index.aspx?DatasetCode=ANHRS</t>
  </si>
  <si>
    <t>Calculated from OECD.</t>
    <phoneticPr fontId="8" type="noConversion"/>
  </si>
  <si>
    <t>Cited in Jim Fowles, “Mass Media and the Star System,” in Crowley and Heyer, p190.</t>
    <phoneticPr fontId="8"/>
  </si>
  <si>
    <t>Cited in Jim Fowles, “Mass Media and the Star System,” in Crowley and Heyer, p190.</t>
    <phoneticPr fontId="8"/>
  </si>
  <si>
    <t>*half ounce = 0.03125 pounds = roughly 3 sheets of paper (8.5x11 at 0.01 lbs per sheet)</t>
    <phoneticPr fontId="8" type="noConversion"/>
  </si>
  <si>
    <t>*3 sheets = 1,500 words</t>
    <phoneticPr fontId="8" type="noConversion"/>
  </si>
  <si>
    <t>1,500 words</t>
    <phoneticPr fontId="8" type="noConversion"/>
  </si>
  <si>
    <t>US Income</t>
    <phoneticPr fontId="8" type="noConversion"/>
  </si>
  <si>
    <t>Internet Cost</t>
    <phoneticPr fontId="8" type="noConversion"/>
  </si>
  <si>
    <t>US High Speed Monthly Internet Plan (105Mbps, Docsis 2.0 or 3.0)</t>
    <phoneticPr fontId="8" type="noConversion"/>
  </si>
  <si>
    <r>
      <t xml:space="preserve">Susan P. Crawford, "The New Digital Divide," </t>
    </r>
    <r>
      <rPr>
        <i/>
        <sz val="10"/>
        <rFont val="Verdana"/>
      </rPr>
      <t>New York Times</t>
    </r>
    <r>
      <rPr>
        <sz val="10"/>
        <rFont val="Verdana"/>
      </rPr>
      <t>, (December 3, 2011).</t>
    </r>
    <phoneticPr fontId="8" type="noConversion"/>
  </si>
  <si>
    <t>Smartphone Plan</t>
    <phoneticPr fontId="8" type="noConversion"/>
  </si>
  <si>
    <t>Dial-up Internet</t>
    <phoneticPr fontId="8" type="noConversion"/>
  </si>
  <si>
    <t>Canada</t>
    <phoneticPr fontId="8" type="noConversion"/>
  </si>
  <si>
    <t>US</t>
    <phoneticPr fontId="8" type="noConversion"/>
  </si>
  <si>
    <t>Netherlands</t>
    <phoneticPr fontId="8" type="noConversion"/>
  </si>
  <si>
    <t>Portugal</t>
    <phoneticPr fontId="8" type="noConversion"/>
  </si>
  <si>
    <t>Sweden</t>
    <phoneticPr fontId="8" type="noConversion"/>
  </si>
  <si>
    <t>Norway</t>
    <phoneticPr fontId="8" type="noConversion"/>
  </si>
  <si>
    <t>France</t>
    <phoneticPr fontId="8" type="noConversion"/>
  </si>
  <si>
    <t>Finland</t>
    <phoneticPr fontId="8" type="noConversion"/>
  </si>
  <si>
    <t>Poland</t>
    <phoneticPr fontId="8" type="noConversion"/>
  </si>
  <si>
    <t>Korea</t>
    <phoneticPr fontId="8" type="noConversion"/>
  </si>
  <si>
    <t>Japan</t>
    <phoneticPr fontId="8" type="noConversion"/>
  </si>
  <si>
    <t>Average Connection Speed (mbps)</t>
    <phoneticPr fontId="8" type="noConversion"/>
  </si>
  <si>
    <t>http://dailyinfographic.com/internet-speeds-around-the-world-infographic</t>
  </si>
  <si>
    <t>2. Cost</t>
    <phoneticPr fontId="8" type="noConversion"/>
  </si>
  <si>
    <t>US First Class Mail</t>
    <phoneticPr fontId="8" type="noConversion"/>
  </si>
  <si>
    <t>Medium</t>
    <phoneticPr fontId="8" type="noConversion"/>
  </si>
  <si>
    <t>Data Included</t>
    <phoneticPr fontId="8" type="noConversion"/>
  </si>
  <si>
    <t>Dataset Methodology</t>
    <phoneticPr fontId="8" type="noConversion"/>
  </si>
  <si>
    <t>Britain-India Telegraph Volume</t>
    <phoneticPr fontId="8" type="noConversion"/>
  </si>
  <si>
    <t>Transatlantic Telegraph (New York to London)</t>
    <phoneticPr fontId="8" type="noConversion"/>
  </si>
  <si>
    <t>Cost Per Word</t>
    <phoneticPr fontId="8" type="noConversion"/>
  </si>
  <si>
    <t>1869 Telegram (50 words)</t>
    <phoneticPr fontId="8" type="noConversion"/>
  </si>
  <si>
    <t>1875 Telegram (50 words)</t>
    <phoneticPr fontId="8" type="noConversion"/>
  </si>
  <si>
    <t>1888 Telegram (50 words)</t>
    <phoneticPr fontId="8" type="noConversion"/>
  </si>
  <si>
    <t>1911Telegram  (50 words)</t>
    <phoneticPr fontId="8" type="noConversion"/>
  </si>
  <si>
    <t>US Wages Benchmark</t>
    <phoneticPr fontId="8" type="noConversion"/>
  </si>
  <si>
    <t>Nominal Cost</t>
    <phoneticPr fontId="8" type="noConversion"/>
  </si>
  <si>
    <t>1799 Half ounce letter (1,500 words)</t>
    <phoneticPr fontId="8" type="noConversion"/>
  </si>
  <si>
    <t>Equivalent Hours of Paid Work</t>
    <phoneticPr fontId="8" type="noConversion"/>
  </si>
  <si>
    <t>Equivalent Hours of Paid Work</t>
    <phoneticPr fontId="8" type="noConversion"/>
  </si>
  <si>
    <t>Capacity (words)</t>
    <phoneticPr fontId="8" type="noConversion"/>
  </si>
  <si>
    <t>50 words</t>
  </si>
  <si>
    <t>50 words</t>
    <phoneticPr fontId="8" type="noConversion"/>
  </si>
  <si>
    <t>1799 Letter</t>
    <phoneticPr fontId="8" type="noConversion"/>
  </si>
  <si>
    <t>1845 Letter</t>
    <phoneticPr fontId="8" type="noConversion"/>
  </si>
  <si>
    <t>1863 Letter</t>
    <phoneticPr fontId="8" type="noConversion"/>
  </si>
  <si>
    <t>1885 Letter</t>
    <phoneticPr fontId="8" type="noConversion"/>
  </si>
  <si>
    <t>"How Tolls Are Computed-- The basis for computing tolls on telegrams is the minimum charge for ten words. In the regular full rat telegram or the night message. It costs as much to send one word as it does to send ten words. Each additional word above ten is charged for at varying rates according to the original basic charge, which depends upon distance.
With the inauguration of the Night Letter and Day Letter services, however, the original method of computing tolls was somewhat modified. In these services, the ten word minimum is not observed, and fifty words is used as the basis of computation. Additional words are charged for in groups of ten."</t>
    <phoneticPr fontId="8" type="noConversion"/>
  </si>
  <si>
    <t>1858 Telegram (50 words)</t>
    <phoneticPr fontId="8" type="noConversion"/>
  </si>
  <si>
    <t>*1 Mb = a short novel [estimated conservatively 80,00 words)</t>
    <phoneticPr fontId="8" type="noConversion"/>
  </si>
  <si>
    <t>Books &amp; Word Counts</t>
    <phoneticPr fontId="8" type="noConversion"/>
  </si>
  <si>
    <t>Children's Novel</t>
    <phoneticPr fontId="8" type="noConversion"/>
  </si>
  <si>
    <t>Short Novel</t>
    <phoneticPr fontId="8" type="noConversion"/>
  </si>
  <si>
    <t>Long Novel</t>
    <phoneticPr fontId="8" type="noConversion"/>
  </si>
  <si>
    <r>
      <t xml:space="preserve">Derived from </t>
    </r>
    <r>
      <rPr>
        <sz val="10"/>
        <rFont val="Verdana"/>
      </rPr>
      <t>http://crofsblogs.typepad.com/fiction/2004/12/how_many_pages_.html</t>
    </r>
    <phoneticPr fontId="8" type="noConversion"/>
  </si>
  <si>
    <t>Words</t>
    <phoneticPr fontId="8" type="noConversion"/>
  </si>
  <si>
    <t>http://www.opensourceshakespeare.org/stats/</t>
  </si>
  <si>
    <t>*There are 884,429 total words in Shakespeare's 43 works.</t>
    <phoneticPr fontId="8" type="noConversion"/>
  </si>
  <si>
    <t>" = ~176,885.8 words/Mb.</t>
    <phoneticPr fontId="8" type="noConversion"/>
  </si>
  <si>
    <r>
      <t xml:space="preserve">Derived from </t>
    </r>
    <r>
      <rPr>
        <sz val="10"/>
        <rFont val="Verdana"/>
      </rPr>
      <t>http://crofsblogs.typepad.com/fiction/2004/12/how_many_pages_.html</t>
    </r>
    <phoneticPr fontId="8" type="noConversion"/>
  </si>
  <si>
    <t xml:space="preserve">125,000 words = </t>
    <phoneticPr fontId="8" type="noConversion"/>
  </si>
  <si>
    <t>Average Hourly Wage (on 52 weeks work)</t>
    <phoneticPr fontId="8" type="noConversion"/>
  </si>
  <si>
    <t>From US census: US Income (constant 1914 dollars; average annual income for a non-farm employee) &amp; Hours Worked</t>
    <phoneticPr fontId="8" type="noConversion"/>
  </si>
  <si>
    <t>50,000 songs</t>
    <phoneticPr fontId="8" type="noConversion"/>
  </si>
  <si>
    <t>Is equivalent to:</t>
    <phoneticPr fontId="8" type="noConversion"/>
  </si>
  <si>
    <t>Sending 50 million e-mails (at 0.05KB per e-mail)</t>
    <phoneticPr fontId="8" type="noConversion"/>
  </si>
  <si>
    <t>Downloading 62,500 songs (at 4MB per song)</t>
    <phoneticPr fontId="8" type="noConversion"/>
  </si>
  <si>
    <t>Downloading 125 standard-definition movies (at 2GB per movie)</t>
    <phoneticPr fontId="8" type="noConversion"/>
  </si>
  <si>
    <t>Uploading 25,000 high-resolution digital photos (at 10MB per photo)</t>
    <phoneticPr fontId="8" type="noConversion"/>
  </si>
  <si>
    <r>
      <t xml:space="preserve">*Source: Marguerite Reardon, "AT&amp;T to Introduce Data Caps on DSL," </t>
    </r>
    <r>
      <rPr>
        <i/>
        <sz val="10"/>
        <rFont val="Verdana"/>
      </rPr>
      <t xml:space="preserve">CNET </t>
    </r>
    <r>
      <rPr>
        <sz val="10"/>
        <rFont val="Verdana"/>
      </rPr>
      <t>(March 14, 2011).</t>
    </r>
    <phoneticPr fontId="8" type="noConversion"/>
  </si>
  <si>
    <t xml:space="preserve">[0.05kb = 50 bytes = </t>
    <phoneticPr fontId="8" type="noConversion"/>
  </si>
  <si>
    <t>Morse (Siphon Recorder)</t>
    <phoneticPr fontId="8" type="noConversion"/>
  </si>
  <si>
    <t>Morse (automatic (punched-tape) transmission and improved cables)</t>
    <phoneticPr fontId="8" type="noConversion"/>
  </si>
  <si>
    <t>1858 Telegram</t>
    <phoneticPr fontId="8" type="noConversion"/>
  </si>
  <si>
    <t>1866 Telegram</t>
    <phoneticPr fontId="8" type="noConversion"/>
  </si>
  <si>
    <t>1869 Telegram</t>
    <phoneticPr fontId="8" type="noConversion"/>
  </si>
  <si>
    <t>1867 Telegram</t>
    <phoneticPr fontId="8" type="noConversion"/>
  </si>
  <si>
    <t>1875 Telegram</t>
    <phoneticPr fontId="8" type="noConversion"/>
  </si>
  <si>
    <t xml:space="preserve">1888 Telegram </t>
    <phoneticPr fontId="8" type="noConversion"/>
  </si>
  <si>
    <t>1911Telegram</t>
    <phoneticPr fontId="8" type="noConversion"/>
  </si>
  <si>
    <t>50 words</t>
    <phoneticPr fontId="8" type="noConversion"/>
  </si>
  <si>
    <t>1 Mbps Internet Connection</t>
    <phoneticPr fontId="8" type="noConversion"/>
  </si>
  <si>
    <t>Nominal Cost (USD)</t>
    <phoneticPr fontId="8" type="noConversion"/>
  </si>
  <si>
    <t>*Source: World Telecommunication/ICT Indicators Database | International Telecommunications Union</t>
    <phoneticPr fontId="8" type="noConversion"/>
  </si>
  <si>
    <t>Fixed-telephone subscriptions per 100 inhabitants</t>
  </si>
  <si>
    <t>3. Scope</t>
    <phoneticPr fontId="8" type="noConversion"/>
  </si>
  <si>
    <t>US Communications Penetration</t>
    <phoneticPr fontId="8" type="noConversion"/>
  </si>
  <si>
    <t>Footnotes</t>
    <phoneticPr fontId="8" type="noConversion"/>
  </si>
  <si>
    <t>*Source: World Development Indicators | The World Bank</t>
    <phoneticPr fontId="8" type="noConversion"/>
  </si>
  <si>
    <t>Internet users (per 100 people)</t>
  </si>
  <si>
    <t xml:space="preserve">Year </t>
    <phoneticPr fontId="8" type="noConversion"/>
  </si>
  <si>
    <t>% of Individuals Using the Internet</t>
    <phoneticPr fontId="8" type="noConversion"/>
  </si>
  <si>
    <t>Russian Federation</t>
  </si>
  <si>
    <t xml:space="preserve"> </t>
    <phoneticPr fontId="8" type="noConversion"/>
  </si>
  <si>
    <t xml:space="preserve"> </t>
    <phoneticPr fontId="8" type="noConversion"/>
  </si>
  <si>
    <t>Average Annual Income for a Non-Farm Employee (constant 1914 $)</t>
    <phoneticPr fontId="8" type="noConversion"/>
  </si>
  <si>
    <t>Internet Transit Prices</t>
    <phoneticPr fontId="8" type="noConversion"/>
  </si>
  <si>
    <t>Kurzweil's Calculations per second per $1,000</t>
    <phoneticPr fontId="8" type="noConversion"/>
  </si>
  <si>
    <t>Cost of Hard Drive Space</t>
    <phoneticPr fontId="8" type="noConversion"/>
  </si>
  <si>
    <t>Phone calls per day (millions)</t>
    <phoneticPr fontId="8" type="noConversion"/>
  </si>
  <si>
    <t>Price per Month for 1mbps (US$)</t>
    <phoneticPr fontId="8" type="noConversion"/>
  </si>
  <si>
    <t>Individual Internet Connection History</t>
    <phoneticPr fontId="8" type="noConversion"/>
  </si>
  <si>
    <t>Internet Use</t>
    <phoneticPr fontId="8" type="noConversion"/>
  </si>
  <si>
    <t>Comcast bandwidth cap: 250 GB.</t>
    <phoneticPr fontId="8" type="noConversion"/>
  </si>
  <si>
    <t>1845 Half ounce letter (1,500)</t>
    <phoneticPr fontId="8" type="noConversion"/>
  </si>
  <si>
    <t>1863 Half ounce letter (1,500)</t>
    <phoneticPr fontId="8" type="noConversion"/>
  </si>
  <si>
    <t>1885 Half ounce letter (1,500)</t>
    <phoneticPr fontId="8" type="noConversion"/>
  </si>
  <si>
    <t>1866 Telegram (50 words)</t>
    <phoneticPr fontId="8" type="noConversion"/>
  </si>
  <si>
    <t>1867 Telegram (50 words)</t>
    <phoneticPr fontId="8" type="noConversion"/>
  </si>
  <si>
    <t>*A typical written message assumed to be a standard letter-sized paper of 8.5 x 11 inches in length, 0.46g or 1/100 of a pound in weight, and the equivalent of about 500 words, 2,500 characters, or two kilobytes.</t>
    <phoneticPr fontId="8" type="noConversion"/>
  </si>
  <si>
    <t>*Travel peak times: 8hrs/day on foot (armies have to break &amp; set up camp; also more physical exertion); 12hrs/day for horse &amp; wagon (horseback pace determined by how fresh the horses).</t>
    <phoneticPr fontId="8" type="noConversion"/>
  </si>
  <si>
    <t>*Source: Bell Aliant, "Internet Acceptable Use for Bell Aliant FibreOP Internet," http://productsandservice.bellaliant.net/PS/ns/english/common/termsconditions_fibreop.jsp, accessed June 12, 2012.</t>
    <phoneticPr fontId="8" type="noConversion"/>
  </si>
  <si>
    <t>Horse (courier speed, w fresh mounts)</t>
    <phoneticPr fontId="8" type="noConversion"/>
  </si>
  <si>
    <t>Typical ranch crew workday: 50-60 miles (80-96km) per day sustained.  80 mile peak (128km) possible &amp; horse still work the next day.</t>
    <phoneticPr fontId="8" type="noConversion"/>
  </si>
  <si>
    <t>Horse (travel speeds, w/o fresh mounts)</t>
    <phoneticPr fontId="8" type="noConversion"/>
  </si>
  <si>
    <t>120km/day</t>
    <phoneticPr fontId="8" type="noConversion"/>
  </si>
  <si>
    <t>10km'hr</t>
    <phoneticPr fontId="8" type="noConversion"/>
  </si>
  <si>
    <t>Estimated from Saville.</t>
    <phoneticPr fontId="8" type="noConversion"/>
  </si>
  <si>
    <t>Huurdeman, p99.</t>
    <phoneticPr fontId="8" type="noConversion"/>
  </si>
  <si>
    <t>17km/hr (max; assuming 200km in 12hr day; also assuming horseback as opposed to draught carriage)</t>
    <phoneticPr fontId="8" type="noConversion"/>
  </si>
  <si>
    <t>~15km/hr [185km/day over 14 days]</t>
    <phoneticPr fontId="8" type="noConversion"/>
  </si>
  <si>
    <t>Britain</t>
    <phoneticPr fontId="8" type="noConversion"/>
  </si>
  <si>
    <t>Hamill, "Social," p274.</t>
    <phoneticPr fontId="8" type="noConversion"/>
  </si>
  <si>
    <t>Telegrams Sent</t>
    <phoneticPr fontId="8" type="noConversion"/>
  </si>
  <si>
    <t>*0.7 million of which were international.</t>
    <phoneticPr fontId="8" type="noConversion"/>
  </si>
  <si>
    <t>~90 million</t>
    <phoneticPr fontId="8" type="noConversion"/>
  </si>
  <si>
    <t>~30 million</t>
    <phoneticPr fontId="8" type="noConversion"/>
  </si>
  <si>
    <t>*Exchange of Information &amp; Matierial (2 not distinct until optical telegraph).</t>
    <phoneticPr fontId="8" type="noConversion"/>
  </si>
  <si>
    <r>
      <t xml:space="preserve">Nelson E. Ross, </t>
    </r>
    <r>
      <rPr>
        <i/>
        <sz val="10"/>
        <rFont val="Verdana"/>
      </rPr>
      <t>How to Write Telegrams Properly</t>
    </r>
    <r>
      <rPr>
        <sz val="10"/>
        <rFont val="Verdana"/>
      </rPr>
      <t>, (1928), available at http://www.telegraph-office.com/pages/telegram.html</t>
    </r>
    <phoneticPr fontId="8" type="noConversion"/>
  </si>
  <si>
    <t>Telegraph Cost</t>
    <phoneticPr fontId="8" type="noConversion"/>
  </si>
  <si>
    <t>Belli Aliant bandwidth cap: 250 GB.</t>
    <phoneticPr fontId="8" type="noConversion"/>
  </si>
  <si>
    <t>Is equivalent to:</t>
    <phoneticPr fontId="8" type="noConversion"/>
  </si>
  <si>
    <t>570 1 hour TV shows</t>
    <phoneticPr fontId="8" type="noConversion"/>
  </si>
  <si>
    <t>285 standard definition movies</t>
  </si>
  <si>
    <t>25 high definition movies.</t>
  </si>
  <si>
    <t>*= 250,000 words, given "</t>
    <phoneticPr fontId="8" type="noConversion"/>
  </si>
  <si>
    <t>*see below.  Is arguably closer to 3.5 MB.</t>
    <phoneticPr fontId="8" type="noConversion"/>
  </si>
  <si>
    <t>In data communications only the Metric definition of a kilobyte (1000 bytes per kilobyte) is correct. The binary definition of a kilobyte (1024 bytes per kilobyte) is used in areas such as data storage (harddisk, memory), but not for expressing bandwidth and throughput.</t>
  </si>
  <si>
    <r>
      <t>*1 Mb (mega</t>
    </r>
    <r>
      <rPr>
        <u/>
        <sz val="10"/>
        <rFont val="Verdana"/>
      </rPr>
      <t>bit</t>
    </r>
    <r>
      <rPr>
        <sz val="10"/>
        <rFont val="Verdana"/>
      </rPr>
      <t>) is equal to 0.125 mega</t>
    </r>
    <r>
      <rPr>
        <u/>
        <sz val="10"/>
        <rFont val="Verdana"/>
      </rPr>
      <t>bytes</t>
    </r>
    <r>
      <rPr>
        <sz val="10"/>
        <rFont val="Verdana"/>
      </rPr>
      <t xml:space="preserve"> or 128 kilobytes (KB) a second.  At equivalent rates above, is equaly to about 65 pages of single-spaced text or 32,500 words.</t>
    </r>
    <phoneticPr fontId="8" type="noConversion"/>
  </si>
  <si>
    <t>2011 (32,500 word internet upload)</t>
    <phoneticPr fontId="8" type="noConversion"/>
  </si>
  <si>
    <t>*The speed Mbps refers to the speed of the data converted to radio waves, cable signals, etc, not the speed of the data when travels through the medium.</t>
    <phoneticPr fontId="8" type="noConversion"/>
  </si>
  <si>
    <r>
      <t xml:space="preserve">*Capacity is a matter of </t>
    </r>
    <r>
      <rPr>
        <i/>
        <sz val="10"/>
        <rFont val="Verdana"/>
      </rPr>
      <t>bandwidth</t>
    </r>
    <phoneticPr fontId="8" type="noConversion"/>
  </si>
  <si>
    <t>*Average word or phrase in the Chappe codebook represented by one signal was 10 characters long.  (Headrick, “The Optical Telegraph,” in Crowley and Hellyer, p126-7.</t>
    <phoneticPr fontId="8" type="noConversion"/>
  </si>
  <si>
    <t>US Scope of Telephone</t>
    <phoneticPr fontId="8" type="noConversion"/>
  </si>
  <si>
    <t>International Telephone Prices (standard rate for 3min call)</t>
    <phoneticPr fontId="8" type="noConversion"/>
  </si>
  <si>
    <t>Fixed telephone lines per 100 inhabitants (by region)</t>
    <phoneticPr fontId="8" type="noConversion"/>
  </si>
  <si>
    <t>Cell Phone Usage Costs</t>
    <phoneticPr fontId="8" type="noConversion"/>
  </si>
  <si>
    <t xml:space="preserve">Total US Messaging Users </t>
    <phoneticPr fontId="8" type="noConversion"/>
  </si>
  <si>
    <t>Number of Text Messages Sent in the US Every Month</t>
    <phoneticPr fontId="8" type="noConversion"/>
  </si>
  <si>
    <t>2 kilobytes ( KB s)</t>
    <phoneticPr fontId="8" type="noConversion"/>
  </si>
  <si>
    <r>
      <t>*100 Mb (mega</t>
    </r>
    <r>
      <rPr>
        <u/>
        <sz val="10"/>
        <rFont val="Verdana"/>
      </rPr>
      <t>bit</t>
    </r>
    <r>
      <rPr>
        <sz val="10"/>
        <rFont val="Verdana"/>
      </rPr>
      <t>) is equal to 12.5 mega</t>
    </r>
    <r>
      <rPr>
        <u/>
        <sz val="10"/>
        <rFont val="Verdana"/>
      </rPr>
      <t>bytes a second.</t>
    </r>
    <phoneticPr fontId="8" type="noConversion"/>
  </si>
  <si>
    <t>*assume is 500 words, single-spaced</t>
    <phoneticPr fontId="8" type="noConversion"/>
  </si>
  <si>
    <t>*= 25,000 words, given "</t>
    <phoneticPr fontId="8" type="noConversion"/>
  </si>
  <si>
    <t xml:space="preserve">*As exhaustive list of media includes foot courier, rider, horse-drawn messenger (postal wagon &amp; mail carriage), rail, optical signals, optical telegraph, electric telegraph, radio, television, cable, broadband/fibre optic, cellular, and satellite.  </t>
    <phoneticPr fontId="8" type="noConversion"/>
  </si>
  <si>
    <t>*All prices, unless specifically indicated otherwise, are in nominal terms.</t>
    <phoneticPr fontId="8" type="noConversion"/>
  </si>
</sst>
</file>

<file path=xl/styles.xml><?xml version="1.0" encoding="utf-8"?>
<styleSheet xmlns="http://schemas.openxmlformats.org/spreadsheetml/2006/main">
  <numFmts count="13">
    <numFmt numFmtId="6" formatCode="&quot;$&quot;#,##0_);[Red]\(&quot;$&quot;#,##0\)"/>
    <numFmt numFmtId="8" formatCode="&quot;$&quot;#,##0.00_);[Red]\(&quot;$&quot;#,##0.00\)"/>
    <numFmt numFmtId="164" formatCode="&quot;$&quot;#,##0_);[Red]\(&quot;$&quot;#,##0\)"/>
    <numFmt numFmtId="165" formatCode="&quot;$&quot;#,##0.00_);[Red]\(&quot;$&quot;#,##0.00\)"/>
    <numFmt numFmtId="166" formatCode="_(* #,##0.00_);_(* \(#,##0.00\);_(* &quot;-&quot;??_);_(@_)"/>
    <numFmt numFmtId="167" formatCode="_-* #,##0.0_-;\-* #,##0.0_-;_-* &quot;-&quot;??_-;_-@_-"/>
    <numFmt numFmtId="168" formatCode="_-* #,##0.00_-;\-* #,##0.00_-;_-* &quot;-&quot;??_-;_-@_-"/>
    <numFmt numFmtId="169" formatCode="_ * #,##0.00_ ;_ * \-#,##0.00_ ;_ * &quot;-&quot;??_ ;_ @_ "/>
    <numFmt numFmtId="170" formatCode="0.0"/>
    <numFmt numFmtId="171" formatCode="_ * #,##0_ ;_ * \-#,##0_ ;_ * &quot;-&quot;??_ ;_ @_ "/>
    <numFmt numFmtId="172" formatCode="_ * #,##0.0_ ;_ * \-#,##0.0_ ;_ * &quot;-&quot;??_ ;_ @_ "/>
    <numFmt numFmtId="173" formatCode="0.00"/>
    <numFmt numFmtId="174" formatCode="&quot;$&quot;#,##0.00"/>
  </numFmts>
  <fonts count="28">
    <font>
      <sz val="10"/>
      <name val="Verdana"/>
    </font>
    <font>
      <b/>
      <sz val="10"/>
      <name val="Verdana"/>
    </font>
    <font>
      <i/>
      <sz val="10"/>
      <name val="Verdana"/>
    </font>
    <font>
      <b/>
      <sz val="10"/>
      <name val="Verdana"/>
    </font>
    <font>
      <i/>
      <sz val="10"/>
      <name val="Verdana"/>
    </font>
    <font>
      <sz val="10"/>
      <name val="Verdana"/>
    </font>
    <font>
      <b/>
      <sz val="10"/>
      <name val="Verdana"/>
    </font>
    <font>
      <i/>
      <sz val="10"/>
      <name val="Verdana"/>
    </font>
    <font>
      <sz val="8"/>
      <name val="Verdana"/>
    </font>
    <font>
      <u/>
      <sz val="10"/>
      <name val="Verdana"/>
    </font>
    <font>
      <u/>
      <sz val="10"/>
      <color indexed="12"/>
      <name val="Verdana"/>
    </font>
    <font>
      <sz val="9"/>
      <color indexed="81"/>
      <name val="Verdana"/>
    </font>
    <font>
      <b/>
      <sz val="9"/>
      <color indexed="81"/>
      <name val="Verdana"/>
    </font>
    <font>
      <b/>
      <u/>
      <sz val="10"/>
      <name val="Verdana"/>
    </font>
    <font>
      <i/>
      <u/>
      <sz val="10"/>
      <name val="Verdana"/>
    </font>
    <font>
      <sz val="10"/>
      <color indexed="12"/>
      <name val="Arial"/>
      <family val="2"/>
    </font>
    <font>
      <sz val="10"/>
      <name val="Arial"/>
    </font>
    <font>
      <sz val="10"/>
      <color indexed="57"/>
      <name val="Arial"/>
      <family val="2"/>
    </font>
    <font>
      <b/>
      <sz val="10"/>
      <name val="Arial"/>
    </font>
    <font>
      <sz val="8"/>
      <name val="Arial"/>
      <family val="2"/>
    </font>
    <font>
      <sz val="9"/>
      <name val="Arial"/>
      <family val="2"/>
    </font>
    <font>
      <b/>
      <sz val="9"/>
      <name val="Arial"/>
      <family val="2"/>
    </font>
    <font>
      <b/>
      <sz val="8"/>
      <name val="Arial"/>
      <family val="2"/>
    </font>
    <font>
      <sz val="20"/>
      <name val="Calibri"/>
      <family val="2"/>
    </font>
    <font>
      <b/>
      <sz val="9"/>
      <color indexed="8"/>
      <name val="Arial"/>
      <family val="2"/>
    </font>
    <font>
      <sz val="9"/>
      <color indexed="8"/>
      <name val="Arial"/>
      <family val="2"/>
    </font>
    <font>
      <sz val="10"/>
      <color indexed="8"/>
      <name val="Arial"/>
      <family val="2"/>
    </font>
    <font>
      <u/>
      <sz val="10"/>
      <color indexed="12"/>
      <name val="Arial"/>
    </font>
  </fonts>
  <fills count="2">
    <fill>
      <patternFill patternType="none"/>
    </fill>
    <fill>
      <patternFill patternType="gray125"/>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10" fillId="0" borderId="0" applyNumberFormat="0" applyFill="0" applyBorder="0" applyAlignment="0" applyProtection="0">
      <alignment vertical="top"/>
      <protection locked="0"/>
    </xf>
    <xf numFmtId="166" fontId="5" fillId="0" borderId="0" applyFont="0" applyFill="0" applyBorder="0" applyAlignment="0" applyProtection="0"/>
    <xf numFmtId="0" fontId="15" fillId="0" borderId="0"/>
    <xf numFmtId="168" fontId="16" fillId="0" borderId="0" applyFont="0" applyFill="0" applyBorder="0" applyAlignment="0" applyProtection="0"/>
    <xf numFmtId="169" fontId="16" fillId="0" borderId="0" applyFont="0" applyFill="0" applyBorder="0" applyAlignment="0" applyProtection="0"/>
    <xf numFmtId="0" fontId="16" fillId="0" borderId="0"/>
    <xf numFmtId="0" fontId="15" fillId="0" borderId="0"/>
    <xf numFmtId="0" fontId="16" fillId="0" borderId="0">
      <alignment wrapText="1"/>
    </xf>
    <xf numFmtId="0" fontId="26" fillId="0" borderId="0"/>
    <xf numFmtId="0" fontId="15" fillId="0" borderId="0" applyNumberFormat="0" applyFill="0" applyBorder="0" applyAlignment="0" applyProtection="0">
      <alignment vertical="top"/>
      <protection locked="0"/>
    </xf>
  </cellStyleXfs>
  <cellXfs count="163">
    <xf numFmtId="0" fontId="0" fillId="0" borderId="0" xfId="0"/>
    <xf numFmtId="0" fontId="0" fillId="0" borderId="0" xfId="0" applyAlignment="1"/>
    <xf numFmtId="0" fontId="10" fillId="0" borderId="0" xfId="1" applyAlignment="1" applyProtection="1"/>
    <xf numFmtId="0" fontId="7" fillId="0" borderId="0" xfId="0" applyFont="1"/>
    <xf numFmtId="0" fontId="9" fillId="0" borderId="0" xfId="0" applyFont="1"/>
    <xf numFmtId="0" fontId="6" fillId="0" borderId="0" xfId="0" applyFont="1"/>
    <xf numFmtId="0" fontId="4" fillId="0" borderId="0" xfId="0" applyFont="1"/>
    <xf numFmtId="164" fontId="0" fillId="0" borderId="0" xfId="0" applyNumberFormat="1"/>
    <xf numFmtId="165" fontId="0" fillId="0" borderId="0" xfId="0" applyNumberFormat="1"/>
    <xf numFmtId="0" fontId="5" fillId="0" borderId="0" xfId="0" applyFont="1"/>
    <xf numFmtId="0" fontId="9" fillId="0" borderId="6" xfId="0" applyFont="1" applyBorder="1"/>
    <xf numFmtId="0" fontId="5" fillId="0" borderId="7" xfId="0" applyFont="1" applyBorder="1"/>
    <xf numFmtId="0" fontId="0" fillId="0" borderId="7" xfId="0" applyBorder="1"/>
    <xf numFmtId="0" fontId="0" fillId="0" borderId="8" xfId="0" applyBorder="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3" fontId="0" fillId="0" borderId="0" xfId="0" applyNumberFormat="1"/>
    <xf numFmtId="0" fontId="13" fillId="0" borderId="0" xfId="0" applyFont="1"/>
    <xf numFmtId="0" fontId="14" fillId="0" borderId="0" xfId="0" applyFont="1"/>
    <xf numFmtId="0" fontId="3" fillId="0" borderId="0" xfId="0" applyFont="1"/>
    <xf numFmtId="20" fontId="0" fillId="0" borderId="0" xfId="0" applyNumberFormat="1"/>
    <xf numFmtId="21" fontId="0" fillId="0" borderId="0" xfId="0" applyNumberFormat="1"/>
    <xf numFmtId="46" fontId="0" fillId="0" borderId="0" xfId="0" applyNumberFormat="1"/>
    <xf numFmtId="11" fontId="0" fillId="0" borderId="0" xfId="0" applyNumberFormat="1"/>
    <xf numFmtId="17" fontId="0" fillId="0" borderId="0" xfId="0" applyNumberFormat="1"/>
    <xf numFmtId="10" fontId="0" fillId="0" borderId="0" xfId="0" applyNumberFormat="1"/>
    <xf numFmtId="0" fontId="15" fillId="0" borderId="0" xfId="3"/>
    <xf numFmtId="167" fontId="16" fillId="0" borderId="0" xfId="4" applyNumberFormat="1" applyFont="1" applyFill="1"/>
    <xf numFmtId="0" fontId="17" fillId="0" borderId="0" xfId="0" applyFont="1"/>
    <xf numFmtId="0" fontId="16" fillId="0" borderId="0" xfId="3" applyFont="1" applyFill="1"/>
    <xf numFmtId="2" fontId="16" fillId="0" borderId="0" xfId="3" applyNumberFormat="1" applyFont="1" applyFill="1"/>
    <xf numFmtId="0" fontId="19" fillId="0" borderId="0" xfId="3" applyFont="1" applyFill="1"/>
    <xf numFmtId="169" fontId="16" fillId="0" borderId="0" xfId="3" applyNumberFormat="1" applyFont="1" applyFill="1"/>
    <xf numFmtId="170" fontId="20" fillId="0" borderId="0" xfId="3" applyNumberFormat="1" applyFont="1" applyAlignment="1">
      <alignment horizontal="right"/>
    </xf>
    <xf numFmtId="170" fontId="20" fillId="0" borderId="0" xfId="4" applyNumberFormat="1" applyFont="1" applyFill="1" applyAlignment="1">
      <alignment horizontal="right"/>
    </xf>
    <xf numFmtId="170" fontId="20" fillId="0" borderId="0" xfId="4" applyNumberFormat="1" applyFont="1" applyAlignment="1">
      <alignment horizontal="right"/>
    </xf>
    <xf numFmtId="0" fontId="20" fillId="0" borderId="0" xfId="3" applyFont="1" applyAlignment="1">
      <alignment horizontal="left"/>
    </xf>
    <xf numFmtId="170" fontId="20" fillId="0" borderId="0" xfId="3" applyNumberFormat="1" applyFont="1" applyFill="1" applyAlignment="1">
      <alignment horizontal="right"/>
    </xf>
    <xf numFmtId="0" fontId="20" fillId="0" borderId="0" xfId="3" applyFont="1" applyFill="1" applyAlignment="1">
      <alignment horizontal="left"/>
    </xf>
    <xf numFmtId="170" fontId="20" fillId="0" borderId="0" xfId="2" applyNumberFormat="1" applyFont="1" applyFill="1" applyAlignment="1">
      <alignment horizontal="right"/>
    </xf>
    <xf numFmtId="0" fontId="21" fillId="0" borderId="0" xfId="3" applyFont="1" applyFill="1" applyAlignment="1">
      <alignment horizontal="right"/>
    </xf>
    <xf numFmtId="0" fontId="21" fillId="0" borderId="0" xfId="3" quotePrefix="1" applyFont="1" applyFill="1" applyAlignment="1">
      <alignment horizontal="right"/>
    </xf>
    <xf numFmtId="0" fontId="21" fillId="0" borderId="0" xfId="3" applyFont="1" applyFill="1"/>
    <xf numFmtId="0" fontId="18" fillId="0" borderId="0" xfId="3" applyFont="1" applyFill="1" applyAlignment="1">
      <alignment horizontal="left"/>
    </xf>
    <xf numFmtId="170" fontId="20" fillId="0" borderId="0" xfId="3" applyNumberFormat="1" applyFont="1" applyBorder="1"/>
    <xf numFmtId="171" fontId="20" fillId="0" borderId="0" xfId="5" applyNumberFormat="1" applyFont="1" applyFill="1" applyBorder="1" applyAlignment="1">
      <alignment wrapText="1"/>
    </xf>
    <xf numFmtId="0" fontId="20" fillId="0" borderId="0" xfId="3" applyFont="1" applyBorder="1" applyAlignment="1"/>
    <xf numFmtId="0" fontId="21" fillId="0" borderId="0" xfId="3" applyFont="1" applyBorder="1" applyAlignment="1">
      <alignment horizontal="right"/>
    </xf>
    <xf numFmtId="0" fontId="21" fillId="0" borderId="0" xfId="3" applyFont="1" applyFill="1"/>
    <xf numFmtId="0" fontId="18" fillId="0" borderId="0" xfId="3" applyFont="1" applyFill="1" applyAlignment="1">
      <alignment horizontal="left"/>
    </xf>
    <xf numFmtId="170" fontId="20" fillId="0" borderId="0" xfId="2" applyNumberFormat="1" applyFont="1" applyFill="1"/>
    <xf numFmtId="170" fontId="20" fillId="0" borderId="0" xfId="2" applyNumberFormat="1" applyFont="1"/>
    <xf numFmtId="0" fontId="16" fillId="0" borderId="0" xfId="3" applyFont="1"/>
    <xf numFmtId="0" fontId="21" fillId="0" borderId="0" xfId="3" applyFont="1"/>
    <xf numFmtId="0" fontId="21" fillId="0" borderId="0" xfId="3" quotePrefix="1" applyFont="1" applyAlignment="1">
      <alignment horizontal="right"/>
    </xf>
    <xf numFmtId="0" fontId="21" fillId="0" borderId="0" xfId="3" quotePrefix="1" applyNumberFormat="1" applyFont="1" applyAlignment="1">
      <alignment horizontal="right"/>
    </xf>
    <xf numFmtId="0" fontId="20" fillId="0" borderId="0" xfId="3" applyFont="1" applyAlignment="1"/>
    <xf numFmtId="0" fontId="20" fillId="0" borderId="0" xfId="3" applyFont="1"/>
    <xf numFmtId="0" fontId="21" fillId="0" borderId="0" xfId="3" applyFont="1" applyFill="1" applyAlignment="1">
      <alignment vertical="center"/>
    </xf>
    <xf numFmtId="0" fontId="23" fillId="0" borderId="0" xfId="3" applyFont="1" applyFill="1" applyAlignment="1">
      <alignment vertical="center"/>
    </xf>
    <xf numFmtId="0" fontId="15" fillId="0" borderId="0" xfId="3" applyAlignment="1">
      <alignment vertical="center"/>
    </xf>
    <xf numFmtId="170" fontId="20" fillId="0" borderId="0" xfId="4" applyNumberFormat="1" applyFont="1"/>
    <xf numFmtId="170" fontId="20" fillId="0" borderId="0" xfId="4" applyNumberFormat="1" applyFont="1" applyFill="1"/>
    <xf numFmtId="170" fontId="20" fillId="0" borderId="0" xfId="3" applyNumberFormat="1" applyFont="1"/>
    <xf numFmtId="170" fontId="20" fillId="0" borderId="0" xfId="3" applyNumberFormat="1" applyFont="1" applyFill="1"/>
    <xf numFmtId="170" fontId="15" fillId="0" borderId="0" xfId="3" applyNumberFormat="1"/>
    <xf numFmtId="0" fontId="18" fillId="0" borderId="0" xfId="0" applyFont="1" applyAlignment="1">
      <alignment horizontal="left"/>
    </xf>
    <xf numFmtId="0" fontId="16" fillId="0" borderId="0" xfId="0" applyFont="1"/>
    <xf numFmtId="167" fontId="16" fillId="0" borderId="0" xfId="0" applyNumberFormat="1" applyFont="1"/>
    <xf numFmtId="0" fontId="21" fillId="0" borderId="0" xfId="0" applyFont="1"/>
    <xf numFmtId="0" fontId="20" fillId="0" borderId="0" xfId="0" applyFont="1"/>
    <xf numFmtId="0" fontId="24" fillId="0" borderId="0" xfId="0" applyFont="1" applyAlignment="1">
      <alignment horizontal="right"/>
    </xf>
    <xf numFmtId="171" fontId="25" fillId="0" borderId="0" xfId="0" applyNumberFormat="1" applyFont="1" applyAlignment="1">
      <alignment horizontal="right"/>
    </xf>
    <xf numFmtId="0" fontId="20" fillId="0" borderId="0" xfId="0" applyFont="1" applyAlignment="1">
      <alignment horizontal="left"/>
    </xf>
    <xf numFmtId="0" fontId="16" fillId="0" borderId="0" xfId="6"/>
    <xf numFmtId="0" fontId="20" fillId="0" borderId="0" xfId="6" applyFont="1"/>
    <xf numFmtId="0" fontId="21" fillId="0" borderId="0" xfId="6" applyNumberFormat="1" applyFont="1" applyAlignment="1">
      <alignment horizontal="right"/>
    </xf>
    <xf numFmtId="0" fontId="21" fillId="0" borderId="0" xfId="6" applyFont="1"/>
    <xf numFmtId="3" fontId="20" fillId="0" borderId="0" xfId="6" applyNumberFormat="1" applyFont="1"/>
    <xf numFmtId="1" fontId="20" fillId="0" borderId="0" xfId="6" applyNumberFormat="1" applyFont="1"/>
    <xf numFmtId="0" fontId="16" fillId="0" borderId="0" xfId="3" applyFont="1"/>
    <xf numFmtId="0" fontId="23" fillId="0" borderId="0" xfId="3" applyFont="1" applyFill="1" applyAlignment="1">
      <alignment horizontal="left"/>
    </xf>
    <xf numFmtId="0" fontId="21" fillId="0" borderId="0" xfId="3" applyFont="1"/>
    <xf numFmtId="0" fontId="21" fillId="0" borderId="0" xfId="3" applyFont="1" applyAlignment="1">
      <alignment horizontal="right"/>
    </xf>
    <xf numFmtId="0" fontId="20" fillId="0" borderId="0" xfId="3" applyFont="1" applyBorder="1"/>
    <xf numFmtId="0" fontId="15" fillId="0" borderId="0" xfId="3"/>
    <xf numFmtId="0" fontId="19" fillId="0" borderId="0" xfId="3" applyFont="1"/>
    <xf numFmtId="0" fontId="15" fillId="0" borderId="0" xfId="3" applyAlignment="1">
      <alignment horizontal="center"/>
    </xf>
    <xf numFmtId="0" fontId="21" fillId="0" borderId="0" xfId="3" applyFont="1" applyFill="1" applyAlignment="1">
      <alignment horizontal="left" vertical="center"/>
    </xf>
    <xf numFmtId="0" fontId="23" fillId="0" borderId="0" xfId="3" applyFont="1" applyFill="1" applyAlignment="1">
      <alignment horizontal="left"/>
    </xf>
    <xf numFmtId="0" fontId="18" fillId="0" borderId="0" xfId="3" applyFont="1" applyFill="1" applyAlignment="1">
      <alignment horizontal="left" vertical="center"/>
    </xf>
    <xf numFmtId="0" fontId="18" fillId="0" borderId="0" xfId="0" applyFont="1" applyAlignment="1">
      <alignment horizontal="left" vertical="center"/>
    </xf>
    <xf numFmtId="0" fontId="23" fillId="0" borderId="0" xfId="0" applyFont="1" applyAlignment="1">
      <alignment horizontal="left"/>
    </xf>
    <xf numFmtId="0" fontId="15" fillId="0" borderId="0" xfId="0" applyFont="1"/>
    <xf numFmtId="0" fontId="21" fillId="0" borderId="0" xfId="0" applyFont="1" applyAlignment="1">
      <alignment horizontal="right"/>
    </xf>
    <xf numFmtId="1" fontId="20" fillId="0" borderId="0" xfId="0" applyNumberFormat="1" applyFont="1"/>
    <xf numFmtId="171" fontId="20" fillId="0" borderId="0" xfId="0" applyNumberFormat="1" applyFont="1" applyAlignment="1">
      <alignment horizontal="right"/>
    </xf>
    <xf numFmtId="170" fontId="20" fillId="0" borderId="0" xfId="0" applyNumberFormat="1" applyFont="1"/>
    <xf numFmtId="172" fontId="0" fillId="0" borderId="0" xfId="2" applyNumberFormat="1" applyFont="1" applyAlignment="1">
      <alignment horizontal="right"/>
    </xf>
    <xf numFmtId="0" fontId="21" fillId="0" borderId="0" xfId="3" applyFont="1" applyBorder="1" applyAlignment="1"/>
    <xf numFmtId="0" fontId="16" fillId="0" borderId="0" xfId="3" applyFont="1" applyBorder="1" applyAlignment="1"/>
    <xf numFmtId="0" fontId="15" fillId="0" borderId="0" xfId="3" applyBorder="1" applyAlignment="1"/>
    <xf numFmtId="0" fontId="23" fillId="0" borderId="0" xfId="3" applyFont="1" applyFill="1" applyBorder="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wrapText="1"/>
    </xf>
    <xf numFmtId="0" fontId="20" fillId="0" borderId="0" xfId="0" applyFont="1" applyAlignment="1">
      <alignment horizontal="center" vertical="center"/>
    </xf>
    <xf numFmtId="1" fontId="20" fillId="0" borderId="0" xfId="0" applyNumberFormat="1" applyFont="1" applyAlignment="1">
      <alignment horizontal="center" vertical="center"/>
    </xf>
    <xf numFmtId="0" fontId="15" fillId="0" borderId="0" xfId="0" applyFont="1" applyAlignment="1">
      <alignment vertical="center"/>
    </xf>
    <xf numFmtId="0" fontId="15" fillId="0" borderId="0" xfId="7"/>
    <xf numFmtId="0" fontId="19" fillId="0" borderId="0" xfId="7" applyFont="1"/>
    <xf numFmtId="0" fontId="20" fillId="0" borderId="0" xfId="8" applyFont="1">
      <alignment wrapText="1"/>
    </xf>
    <xf numFmtId="170" fontId="20" fillId="0" borderId="0" xfId="8" applyNumberFormat="1" applyFont="1" applyBorder="1" applyAlignment="1">
      <alignment horizontal="right" wrapText="1"/>
    </xf>
    <xf numFmtId="170" fontId="20" fillId="0" borderId="0" xfId="8" applyNumberFormat="1" applyFont="1" applyBorder="1">
      <alignment wrapText="1"/>
    </xf>
    <xf numFmtId="0" fontId="25" fillId="0" borderId="0" xfId="9" applyFont="1" applyFill="1" applyBorder="1" applyAlignment="1">
      <alignment wrapText="1"/>
    </xf>
    <xf numFmtId="0" fontId="21" fillId="0" borderId="0" xfId="7" applyFont="1" applyAlignment="1">
      <alignment horizontal="right"/>
    </xf>
    <xf numFmtId="0" fontId="21" fillId="0" borderId="0" xfId="7" applyFont="1"/>
    <xf numFmtId="0" fontId="21" fillId="0" borderId="0" xfId="8" applyFont="1" applyBorder="1">
      <alignment wrapText="1"/>
    </xf>
    <xf numFmtId="0" fontId="24" fillId="0" borderId="0" xfId="9" applyFont="1" applyFill="1" applyBorder="1" applyAlignment="1">
      <alignment wrapText="1"/>
    </xf>
    <xf numFmtId="0" fontId="26" fillId="0" borderId="0" xfId="9" applyFont="1" applyFill="1" applyBorder="1" applyAlignment="1">
      <alignment horizontal="right" wrapText="1"/>
    </xf>
    <xf numFmtId="0" fontId="21" fillId="0" borderId="0" xfId="3" applyFont="1" applyFill="1"/>
    <xf numFmtId="0" fontId="18" fillId="0" borderId="0" xfId="3" applyFont="1" applyFill="1" applyAlignment="1">
      <alignment horizontal="left"/>
    </xf>
    <xf numFmtId="0" fontId="18" fillId="0" borderId="0" xfId="3" applyFont="1" applyFill="1" applyAlignment="1">
      <alignment horizontal="left"/>
    </xf>
    <xf numFmtId="0" fontId="15" fillId="0" borderId="0" xfId="3"/>
    <xf numFmtId="0" fontId="21" fillId="0" borderId="0" xfId="3" applyFont="1" applyFill="1"/>
    <xf numFmtId="0" fontId="16" fillId="0" borderId="0" xfId="3" applyFont="1"/>
    <xf numFmtId="0" fontId="21" fillId="0" borderId="0" xfId="3" applyFont="1"/>
    <xf numFmtId="0" fontId="21" fillId="0" borderId="0" xfId="3" quotePrefix="1" applyFont="1" applyAlignment="1">
      <alignment horizontal="right"/>
    </xf>
    <xf numFmtId="0" fontId="21" fillId="0" borderId="0" xfId="3" quotePrefix="1" applyNumberFormat="1" applyFont="1" applyAlignment="1">
      <alignment horizontal="right"/>
    </xf>
    <xf numFmtId="0" fontId="21" fillId="0" borderId="0" xfId="3" applyFont="1" applyFill="1" applyAlignment="1">
      <alignment horizontal="right"/>
    </xf>
    <xf numFmtId="0" fontId="20" fillId="0" borderId="0" xfId="3" applyFont="1" applyAlignment="1"/>
    <xf numFmtId="170" fontId="20" fillId="0" borderId="0" xfId="2" applyNumberFormat="1" applyFont="1"/>
    <xf numFmtId="170" fontId="20" fillId="0" borderId="0" xfId="2" applyNumberFormat="1" applyFont="1" applyFill="1"/>
    <xf numFmtId="0" fontId="20" fillId="0" borderId="0" xfId="3" applyFont="1"/>
    <xf numFmtId="0" fontId="20" fillId="0" borderId="0" xfId="3" applyFont="1" applyFill="1" applyAlignment="1">
      <alignment horizontal="left"/>
    </xf>
    <xf numFmtId="0" fontId="21" fillId="0" borderId="0" xfId="3" applyFont="1" applyBorder="1"/>
    <xf numFmtId="0" fontId="21" fillId="0" borderId="0" xfId="3" applyFont="1" applyBorder="1" applyAlignment="1">
      <alignment horizontal="right"/>
    </xf>
    <xf numFmtId="171" fontId="20" fillId="0" borderId="0" xfId="5" applyNumberFormat="1" applyFont="1" applyFill="1" applyBorder="1" applyAlignment="1">
      <alignment wrapText="1"/>
    </xf>
    <xf numFmtId="170" fontId="20" fillId="0" borderId="0" xfId="3" applyNumberFormat="1" applyFont="1" applyBorder="1"/>
    <xf numFmtId="0" fontId="20" fillId="0" borderId="0" xfId="3" applyFont="1" applyBorder="1" applyAlignment="1"/>
    <xf numFmtId="0" fontId="0" fillId="0" borderId="0" xfId="0" applyFill="1" applyBorder="1"/>
    <xf numFmtId="0" fontId="0" fillId="0" borderId="0" xfId="0" applyNumberFormat="1"/>
    <xf numFmtId="165" fontId="0" fillId="0" borderId="0" xfId="0" applyNumberFormat="1"/>
    <xf numFmtId="173" fontId="0" fillId="0" borderId="0" xfId="0" applyNumberFormat="1"/>
    <xf numFmtId="0" fontId="27" fillId="0" borderId="0" xfId="10" applyFont="1" applyAlignment="1" applyProtection="1"/>
    <xf numFmtId="165" fontId="0" fillId="0" borderId="0" xfId="0" applyNumberFormat="1"/>
    <xf numFmtId="174" fontId="0" fillId="0" borderId="0" xfId="0" applyNumberFormat="1"/>
    <xf numFmtId="165" fontId="0" fillId="0" borderId="0" xfId="0" applyNumberFormat="1"/>
    <xf numFmtId="173" fontId="0" fillId="0" borderId="0" xfId="0" applyNumberFormat="1"/>
    <xf numFmtId="0" fontId="21" fillId="0" borderId="0" xfId="0" applyFont="1" applyAlignment="1">
      <alignment horizontal="left" vertical="center"/>
    </xf>
    <xf numFmtId="0" fontId="21" fillId="0" borderId="0" xfId="0" applyFont="1"/>
    <xf numFmtId="0" fontId="20" fillId="0" borderId="0" xfId="0" applyFont="1" applyAlignment="1">
      <alignment horizontal="left" vertical="center"/>
    </xf>
    <xf numFmtId="0" fontId="21" fillId="0" borderId="0" xfId="0" applyFont="1" applyAlignment="1">
      <alignment horizontal="center" vertical="center" wrapText="1"/>
    </xf>
    <xf numFmtId="0" fontId="2" fillId="0" borderId="0" xfId="0" applyFont="1"/>
    <xf numFmtId="0" fontId="9" fillId="0" borderId="0" xfId="0" applyFont="1"/>
    <xf numFmtId="0" fontId="0" fillId="0" borderId="0" xfId="0"/>
    <xf numFmtId="0" fontId="1" fillId="0" borderId="0" xfId="0" applyFont="1"/>
  </cellXfs>
  <cellStyles count="11">
    <cellStyle name="Comma" xfId="2" builtinId="3"/>
    <cellStyle name="Comma 2" xfId="5"/>
    <cellStyle name="Comma_DigitalDivide_noLog_BDT Region rev_updated 1 December" xfId="4"/>
    <cellStyle name="Hyperlink" xfId="1" builtinId="8"/>
    <cellStyle name="Hyperlink 2" xfId="10"/>
    <cellStyle name="Normal" xfId="0" builtinId="0"/>
    <cellStyle name="Normal_Aggregates" xfId="9"/>
    <cellStyle name="Normal_HHWithInternet_Series2002-2008_ForAggregates (2)" xfId="8"/>
    <cellStyle name="Normal_Target 10" xfId="3"/>
    <cellStyle name="Normal_Target 10 (2)" xfId="7"/>
    <cellStyle name="Normal_Target 10_DO" xfId="6"/>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0"/>
  <c:chart>
    <c:title>
      <c:tx>
        <c:rich>
          <a:bodyPr/>
          <a:lstStyle/>
          <a:p>
            <a:pPr>
              <a:defRPr sz="2400"/>
            </a:pPr>
            <a:r>
              <a:rPr lang="en-US" sz="2400"/>
              <a:t>Global ICT developments,</a:t>
            </a:r>
            <a:r>
              <a:rPr lang="en-US" sz="2400" baseline="0"/>
              <a:t> 2001-2011*</a:t>
            </a:r>
            <a:endParaRPr lang="en-US" sz="2400"/>
          </a:p>
        </c:rich>
      </c:tx>
      <c:spPr>
        <a:noFill/>
        <a:ln w="25400">
          <a:noFill/>
        </a:ln>
      </c:spPr>
    </c:title>
    <c:plotArea>
      <c:layout>
        <c:manualLayout>
          <c:layoutTarget val="inner"/>
          <c:xMode val="edge"/>
          <c:yMode val="edge"/>
          <c:x val="0.0941759033651452"/>
          <c:y val="0.0920096852300242"/>
          <c:w val="0.868648792881142"/>
          <c:h val="0.745762711864407"/>
        </c:manualLayout>
      </c:layout>
      <c:lineChart>
        <c:grouping val="standard"/>
        <c:ser>
          <c:idx val="0"/>
          <c:order val="0"/>
          <c:tx>
            <c:strRef>
              <c:f>'[1]Sheet 1'!$A$6</c:f>
              <c:strCache>
                <c:ptCount val="1"/>
                <c:pt idx="0">
                  <c:v>Mobile-cellular telephone subscriptions</c:v>
                </c:pt>
              </c:strCache>
            </c:strRef>
          </c:tx>
          <c:spPr>
            <a:ln w="38100">
              <a:solidFill>
                <a:srgbClr val="666699"/>
              </a:solidFill>
              <a:prstDash val="solid"/>
            </a:ln>
          </c:spPr>
          <c:marker>
            <c:symbol val="none"/>
          </c:marker>
          <c:cat>
            <c:strRef>
              <c:f>'[1]Sheet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'[1]Sheet 1'!$B$6:$L$6</c:f>
              <c:numCache>
                <c:formatCode>General</c:formatCode>
                <c:ptCount val="11"/>
                <c:pt idx="0">
                  <c:v>15.46436575422318</c:v>
                </c:pt>
                <c:pt idx="1">
                  <c:v>18.38266741056733</c:v>
                </c:pt>
                <c:pt idx="2">
                  <c:v>22.22112960738946</c:v>
                </c:pt>
                <c:pt idx="3">
                  <c:v>27.31103352910321</c:v>
                </c:pt>
                <c:pt idx="4">
                  <c:v>33.9</c:v>
                </c:pt>
                <c:pt idx="5">
                  <c:v>41.8</c:v>
                </c:pt>
                <c:pt idx="6">
                  <c:v>50.6</c:v>
                </c:pt>
                <c:pt idx="7">
                  <c:v>59.9</c:v>
                </c:pt>
                <c:pt idx="8">
                  <c:v>68.3</c:v>
                </c:pt>
                <c:pt idx="9">
                  <c:v>78.0</c:v>
                </c:pt>
                <c:pt idx="10">
                  <c:v>86.7</c:v>
                </c:pt>
              </c:numCache>
            </c:numRef>
          </c:val>
        </c:ser>
        <c:ser>
          <c:idx val="1"/>
          <c:order val="1"/>
          <c:tx>
            <c:strRef>
              <c:f>'[1]Sheet 1'!$A$7</c:f>
              <c:strCache>
                <c:ptCount val="1"/>
                <c:pt idx="0">
                  <c:v>Internet users</c:v>
                </c:pt>
              </c:strCache>
            </c:strRef>
          </c:tx>
          <c:spPr>
            <a:ln w="38100">
              <a:solidFill>
                <a:srgbClr val="993366"/>
              </a:solidFill>
              <a:prstDash val="solid"/>
            </a:ln>
          </c:spPr>
          <c:marker>
            <c:symbol val="none"/>
          </c:marker>
          <c:cat>
            <c:strRef>
              <c:f>'[1]Sheet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'[1]Sheet 1'!$B$7:$L$7</c:f>
              <c:numCache>
                <c:formatCode>General</c:formatCode>
                <c:ptCount val="11"/>
                <c:pt idx="0">
                  <c:v>7.95475560977714</c:v>
                </c:pt>
                <c:pt idx="1">
                  <c:v>10.70384303547515</c:v>
                </c:pt>
                <c:pt idx="2">
                  <c:v>12.28590389157247</c:v>
                </c:pt>
                <c:pt idx="3">
                  <c:v>14.095771809582</c:v>
                </c:pt>
                <c:pt idx="4">
                  <c:v>15.7</c:v>
                </c:pt>
                <c:pt idx="5">
                  <c:v>17.5</c:v>
                </c:pt>
                <c:pt idx="6">
                  <c:v>20.6</c:v>
                </c:pt>
                <c:pt idx="7">
                  <c:v>23.5</c:v>
                </c:pt>
                <c:pt idx="8">
                  <c:v>26.3</c:v>
                </c:pt>
                <c:pt idx="9">
                  <c:v>29.7</c:v>
                </c:pt>
                <c:pt idx="10">
                  <c:v>34.7</c:v>
                </c:pt>
              </c:numCache>
            </c:numRef>
          </c:val>
        </c:ser>
        <c:ser>
          <c:idx val="2"/>
          <c:order val="2"/>
          <c:tx>
            <c:strRef>
              <c:f>'[1]Sheet 1'!$A$8</c:f>
              <c:strCache>
                <c:ptCount val="1"/>
                <c:pt idx="0">
                  <c:v>Fixed telephone lines</c:v>
                </c:pt>
              </c:strCache>
            </c:strRef>
          </c:tx>
          <c:spPr>
            <a:ln w="38100">
              <a:solidFill>
                <a:srgbClr val="99CC00"/>
              </a:solidFill>
              <a:prstDash val="solid"/>
            </a:ln>
          </c:spPr>
          <c:marker>
            <c:symbol val="none"/>
          </c:marker>
          <c:cat>
            <c:strRef>
              <c:f>'[1]Sheet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'[1]Sheet 1'!$B$8:$L$8</c:f>
              <c:numCache>
                <c:formatCode>General</c:formatCode>
                <c:ptCount val="11"/>
                <c:pt idx="0">
                  <c:v>16.64244648083454</c:v>
                </c:pt>
                <c:pt idx="1">
                  <c:v>17.20815507875788</c:v>
                </c:pt>
                <c:pt idx="2">
                  <c:v>17.81554208449204</c:v>
                </c:pt>
                <c:pt idx="3">
                  <c:v>18.65000445782194</c:v>
                </c:pt>
                <c:pt idx="4">
                  <c:v>19.27551188496028</c:v>
                </c:pt>
                <c:pt idx="5">
                  <c:v>19.2</c:v>
                </c:pt>
                <c:pt idx="6">
                  <c:v>18.8</c:v>
                </c:pt>
                <c:pt idx="7">
                  <c:v>18.6</c:v>
                </c:pt>
                <c:pt idx="8">
                  <c:v>17.8</c:v>
                </c:pt>
                <c:pt idx="9">
                  <c:v>17.2</c:v>
                </c:pt>
                <c:pt idx="10">
                  <c:v>16.6</c:v>
                </c:pt>
              </c:numCache>
            </c:numRef>
          </c:val>
        </c:ser>
        <c:ser>
          <c:idx val="3"/>
          <c:order val="3"/>
          <c:tx>
            <c:strRef>
              <c:f>'[1]Sheet 1'!$A$9</c:f>
              <c:strCache>
                <c:ptCount val="1"/>
                <c:pt idx="0">
                  <c:v>Active mobile-broadband subscriptions</c:v>
                </c:pt>
              </c:strCache>
            </c:strRef>
          </c:tx>
          <c:spPr>
            <a:ln w="38100">
              <a:solidFill>
                <a:srgbClr val="666699"/>
              </a:solidFill>
              <a:prstDash val="solid"/>
            </a:ln>
          </c:spPr>
          <c:marker>
            <c:symbol val="none"/>
          </c:marker>
          <c:cat>
            <c:strRef>
              <c:f>'[1]Sheet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'[1]Sheet 1'!$B$9:$L$9</c:f>
              <c:numCache>
                <c:formatCode>General</c:formatCode>
                <c:ptCount val="11"/>
                <c:pt idx="6">
                  <c:v>4.0</c:v>
                </c:pt>
                <c:pt idx="7">
                  <c:v>6.3</c:v>
                </c:pt>
                <c:pt idx="8">
                  <c:v>7.8</c:v>
                </c:pt>
                <c:pt idx="9">
                  <c:v>12.6</c:v>
                </c:pt>
                <c:pt idx="10">
                  <c:v>17.0</c:v>
                </c:pt>
              </c:numCache>
            </c:numRef>
          </c:val>
        </c:ser>
        <c:ser>
          <c:idx val="4"/>
          <c:order val="4"/>
          <c:tx>
            <c:strRef>
              <c:f>'[1]Sheet 1'!$A$10</c:f>
              <c:strCache>
                <c:ptCount val="1"/>
                <c:pt idx="0">
                  <c:v>Fixed (wired)-broadband subscriptions</c:v>
                </c:pt>
              </c:strCache>
            </c:strRef>
          </c:tx>
          <c:spPr>
            <a:ln w="38100">
              <a:solidFill>
                <a:srgbClr val="33CCCC"/>
              </a:solidFill>
              <a:prstDash val="solid"/>
            </a:ln>
          </c:spPr>
          <c:marker>
            <c:symbol val="none"/>
          </c:marker>
          <c:cat>
            <c:strRef>
              <c:f>'[1]Sheet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'[1]Sheet 1'!$B$10:$L$10</c:f>
              <c:numCache>
                <c:formatCode>General</c:formatCode>
                <c:ptCount val="11"/>
                <c:pt idx="0">
                  <c:v>0.596184853184943</c:v>
                </c:pt>
                <c:pt idx="1">
                  <c:v>1.049757980144757</c:v>
                </c:pt>
                <c:pt idx="2">
                  <c:v>1.627684383827708</c:v>
                </c:pt>
                <c:pt idx="3">
                  <c:v>2.447390565027218</c:v>
                </c:pt>
                <c:pt idx="4">
                  <c:v>3.4</c:v>
                </c:pt>
                <c:pt idx="5">
                  <c:v>4.3</c:v>
                </c:pt>
                <c:pt idx="6">
                  <c:v>5.3</c:v>
                </c:pt>
                <c:pt idx="7">
                  <c:v>6.1</c:v>
                </c:pt>
                <c:pt idx="8">
                  <c:v>6.9</c:v>
                </c:pt>
                <c:pt idx="9">
                  <c:v>7.6</c:v>
                </c:pt>
                <c:pt idx="10">
                  <c:v>8.5</c:v>
                </c:pt>
              </c:numCache>
            </c:numRef>
          </c:val>
        </c:ser>
        <c:marker val="1"/>
        <c:axId val="546439384"/>
        <c:axId val="546624168"/>
      </c:lineChart>
      <c:catAx>
        <c:axId val="546439384"/>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a:pPr>
            <a:endParaRPr lang="en-US"/>
          </a:p>
        </c:txPr>
        <c:crossAx val="546624168"/>
        <c:crosses val="autoZero"/>
        <c:auto val="1"/>
        <c:lblAlgn val="ctr"/>
        <c:lblOffset val="100"/>
        <c:tickLblSkip val="1"/>
        <c:tickMarkSkip val="1"/>
      </c:catAx>
      <c:valAx>
        <c:axId val="546624168"/>
        <c:scaling>
          <c:orientation val="minMax"/>
          <c:max val="100.0"/>
        </c:scaling>
        <c:axPos val="l"/>
        <c:majorGridlines>
          <c:spPr>
            <a:ln w="3175">
              <a:solidFill>
                <a:srgbClr val="808080"/>
              </a:solidFill>
              <a:prstDash val="solid"/>
            </a:ln>
          </c:spPr>
        </c:majorGridlines>
        <c:title>
          <c:tx>
            <c:rich>
              <a:bodyPr/>
              <a:lstStyle/>
              <a:p>
                <a:pPr>
                  <a:defRPr sz="1400" b="0"/>
                </a:pPr>
                <a:r>
                  <a:rPr lang="en-US" sz="1400" b="0"/>
                  <a:t>Per 100 inhabitants</a:t>
                </a:r>
              </a:p>
            </c:rich>
          </c:tx>
          <c:spPr>
            <a:noFill/>
            <a:ln w="25400">
              <a:noFill/>
            </a:ln>
          </c:spPr>
        </c:title>
        <c:numFmt formatCode="General" sourceLinked="0"/>
        <c:maj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46439384"/>
        <c:crosses val="autoZero"/>
        <c:crossBetween val="between"/>
      </c:valAx>
      <c:spPr>
        <a:solidFill>
          <a:srgbClr val="FFFFFF"/>
        </a:solidFill>
        <a:ln w="25400">
          <a:noFill/>
        </a:ln>
      </c:spPr>
    </c:plotArea>
    <c:legend>
      <c:legendPos val="r"/>
      <c:layout>
        <c:manualLayout>
          <c:xMode val="edge"/>
          <c:yMode val="edge"/>
          <c:x val="0.142503011670943"/>
          <c:y val="0.14043583535109"/>
          <c:w val="0.273853613732856"/>
          <c:h val="0.297820823244552"/>
        </c:manualLayout>
      </c:layout>
      <c:spPr>
        <a:solidFill>
          <a:srgbClr val="FFFFFF"/>
        </a:solidFill>
        <a:ln w="12700">
          <a:solidFill>
            <a:srgbClr val="000000"/>
          </a:solidFill>
          <a:prstDash val="solid"/>
        </a:ln>
      </c:spPr>
      <c:txPr>
        <a:bodyPr/>
        <a:lstStyle/>
        <a:p>
          <a:pPr>
            <a:defRPr sz="1050"/>
          </a:pPr>
          <a:endParaRPr lang="en-US"/>
        </a:p>
      </c:txPr>
    </c:legend>
    <c:plotVisOnly val="1"/>
    <c:dispBlanksAs val="gap"/>
  </c:chart>
  <c:spPr>
    <a:solidFill>
      <a:srgbClr val="FFFFFF"/>
    </a:solidFill>
    <a:ln w="9525">
      <a:noFill/>
    </a:ln>
  </c:spPr>
  <c:printSettings>
    <c:headerFooter/>
    <c:pageMargins b="1.0" l="0.750000000000004" r="0.750000000000004" t="1.0"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Real Communications Cost &amp; Capacity</a:t>
            </a:r>
          </a:p>
        </c:rich>
      </c:tx>
      <c:layout/>
    </c:title>
    <c:plotArea>
      <c:layout/>
      <c:barChart>
        <c:barDir val="col"/>
        <c:grouping val="clustered"/>
        <c:ser>
          <c:idx val="1"/>
          <c:order val="1"/>
          <c:tx>
            <c:strRef>
              <c:f>Sheet2!$E$83</c:f>
              <c:strCache>
                <c:ptCount val="1"/>
                <c:pt idx="0">
                  <c:v>Capacity (words)</c:v>
                </c:pt>
              </c:strCache>
            </c:strRef>
          </c:tx>
          <c:cat>
            <c:strRef>
              <c:f>Sheet2!$B$84:$B$95</c:f>
              <c:strCache>
                <c:ptCount val="12"/>
                <c:pt idx="0">
                  <c:v>1799 Letter</c:v>
                </c:pt>
                <c:pt idx="1">
                  <c:v>1845 Letter</c:v>
                </c:pt>
                <c:pt idx="2">
                  <c:v>1863 Letter</c:v>
                </c:pt>
                <c:pt idx="3">
                  <c:v>1885 Letter</c:v>
                </c:pt>
                <c:pt idx="4">
                  <c:v>1858 Telegram</c:v>
                </c:pt>
                <c:pt idx="5">
                  <c:v>1866 Telegram</c:v>
                </c:pt>
                <c:pt idx="6">
                  <c:v>1867 Telegram</c:v>
                </c:pt>
                <c:pt idx="7">
                  <c:v>1869 Telegram</c:v>
                </c:pt>
                <c:pt idx="8">
                  <c:v>1875 Telegram</c:v>
                </c:pt>
                <c:pt idx="9">
                  <c:v>1888 Telegram </c:v>
                </c:pt>
                <c:pt idx="10">
                  <c:v>1911Telegram</c:v>
                </c:pt>
                <c:pt idx="11">
                  <c:v>1 Mbps Internet Connection</c:v>
                </c:pt>
              </c:strCache>
            </c:strRef>
          </c:cat>
          <c:val>
            <c:numRef>
              <c:f>Sheet2!$E$84:$E$95</c:f>
              <c:numCache>
                <c:formatCode>#,##0</c:formatCode>
                <c:ptCount val="12"/>
                <c:pt idx="0">
                  <c:v>1500.0</c:v>
                </c:pt>
                <c:pt idx="1">
                  <c:v>1500.0</c:v>
                </c:pt>
                <c:pt idx="2">
                  <c:v>1500.0</c:v>
                </c:pt>
                <c:pt idx="3">
                  <c:v>1500.0</c:v>
                </c:pt>
                <c:pt idx="4">
                  <c:v>50.0</c:v>
                </c:pt>
                <c:pt idx="5">
                  <c:v>50.0</c:v>
                </c:pt>
                <c:pt idx="6">
                  <c:v>50.0</c:v>
                </c:pt>
                <c:pt idx="7">
                  <c:v>50.0</c:v>
                </c:pt>
                <c:pt idx="8">
                  <c:v>50.0</c:v>
                </c:pt>
                <c:pt idx="9">
                  <c:v>50.0</c:v>
                </c:pt>
                <c:pt idx="10">
                  <c:v>50.0</c:v>
                </c:pt>
                <c:pt idx="11">
                  <c:v>32500.0</c:v>
                </c:pt>
              </c:numCache>
            </c:numRef>
          </c:val>
        </c:ser>
        <c:axId val="528404712"/>
        <c:axId val="528401672"/>
      </c:barChart>
      <c:lineChart>
        <c:grouping val="standard"/>
        <c:ser>
          <c:idx val="0"/>
          <c:order val="0"/>
          <c:tx>
            <c:strRef>
              <c:f>Sheet2!$C$83</c:f>
              <c:strCache>
                <c:ptCount val="1"/>
                <c:pt idx="0">
                  <c:v>Equivalent Hours of Paid Work</c:v>
                </c:pt>
              </c:strCache>
            </c:strRef>
          </c:tx>
          <c:cat>
            <c:strRef>
              <c:f>Sheet2!$B$84:$B$95</c:f>
              <c:strCache>
                <c:ptCount val="12"/>
                <c:pt idx="0">
                  <c:v>1799 Letter</c:v>
                </c:pt>
                <c:pt idx="1">
                  <c:v>1845 Letter</c:v>
                </c:pt>
                <c:pt idx="2">
                  <c:v>1863 Letter</c:v>
                </c:pt>
                <c:pt idx="3">
                  <c:v>1885 Letter</c:v>
                </c:pt>
                <c:pt idx="4">
                  <c:v>1858 Telegram</c:v>
                </c:pt>
                <c:pt idx="5">
                  <c:v>1866 Telegram</c:v>
                </c:pt>
                <c:pt idx="6">
                  <c:v>1867 Telegram</c:v>
                </c:pt>
                <c:pt idx="7">
                  <c:v>1869 Telegram</c:v>
                </c:pt>
                <c:pt idx="8">
                  <c:v>1875 Telegram</c:v>
                </c:pt>
                <c:pt idx="9">
                  <c:v>1888 Telegram </c:v>
                </c:pt>
                <c:pt idx="10">
                  <c:v>1911Telegram</c:v>
                </c:pt>
                <c:pt idx="11">
                  <c:v>1 Mbps Internet Connection</c:v>
                </c:pt>
              </c:strCache>
            </c:strRef>
          </c:cat>
          <c:val>
            <c:numRef>
              <c:f>Sheet2!$C$84:$C$95</c:f>
              <c:numCache>
                <c:formatCode>General</c:formatCode>
                <c:ptCount val="12"/>
                <c:pt idx="0">
                  <c:v>2.5</c:v>
                </c:pt>
                <c:pt idx="1">
                  <c:v>0.6</c:v>
                </c:pt>
                <c:pt idx="2">
                  <c:v>0.2</c:v>
                </c:pt>
                <c:pt idx="3">
                  <c:v>0.1</c:v>
                </c:pt>
                <c:pt idx="4" formatCode="0.00">
                  <c:v>3005.780346820809</c:v>
                </c:pt>
                <c:pt idx="5" formatCode="0.00">
                  <c:v>1502.890173410405</c:v>
                </c:pt>
                <c:pt idx="6" formatCode="0.00">
                  <c:v>751.4450867052024</c:v>
                </c:pt>
                <c:pt idx="7" formatCode="0.00">
                  <c:v>300.578034682081</c:v>
                </c:pt>
                <c:pt idx="8" formatCode="0.00">
                  <c:v>150.2890173410405</c:v>
                </c:pt>
                <c:pt idx="9" formatCode="0.00">
                  <c:v>75.14450867052024</c:v>
                </c:pt>
                <c:pt idx="10" formatCode="0.00">
                  <c:v>49.33035714285714</c:v>
                </c:pt>
                <c:pt idx="11" formatCode="0.00">
                  <c:v>0.190991612903226</c:v>
                </c:pt>
              </c:numCache>
            </c:numRef>
          </c:val>
        </c:ser>
        <c:marker val="1"/>
        <c:axId val="528395160"/>
        <c:axId val="528398216"/>
      </c:lineChart>
      <c:catAx>
        <c:axId val="528395160"/>
        <c:scaling>
          <c:orientation val="minMax"/>
        </c:scaling>
        <c:axPos val="b"/>
        <c:tickLblPos val="nextTo"/>
        <c:crossAx val="528398216"/>
        <c:crosses val="autoZero"/>
        <c:auto val="1"/>
        <c:lblAlgn val="ctr"/>
        <c:lblOffset val="100"/>
      </c:catAx>
      <c:valAx>
        <c:axId val="528398216"/>
        <c:scaling>
          <c:logBase val="10.0"/>
          <c:orientation val="minMax"/>
        </c:scaling>
        <c:axPos val="l"/>
        <c:majorGridlines/>
        <c:numFmt formatCode="General" sourceLinked="1"/>
        <c:tickLblPos val="nextTo"/>
        <c:crossAx val="528395160"/>
        <c:crosses val="autoZero"/>
        <c:crossBetween val="between"/>
      </c:valAx>
      <c:valAx>
        <c:axId val="528401672"/>
        <c:scaling>
          <c:logBase val="10.0"/>
          <c:orientation val="minMax"/>
          <c:max val="26000.0"/>
          <c:min val="10.0"/>
        </c:scaling>
        <c:axPos val="r"/>
        <c:numFmt formatCode="#,##0" sourceLinked="1"/>
        <c:tickLblPos val="nextTo"/>
        <c:crossAx val="528404712"/>
        <c:crosses val="max"/>
        <c:crossBetween val="between"/>
      </c:valAx>
      <c:catAx>
        <c:axId val="528404712"/>
        <c:scaling>
          <c:orientation val="minMax"/>
        </c:scaling>
        <c:delete val="1"/>
        <c:axPos val="b"/>
        <c:tickLblPos val="nextTo"/>
        <c:crossAx val="528401672"/>
        <c:crosses val="autoZero"/>
        <c:auto val="1"/>
        <c:lblAlgn val="ctr"/>
        <c:lblOffset val="100"/>
      </c:catAx>
    </c:plotArea>
    <c:legend>
      <c:legendPos val="b"/>
      <c:layout/>
    </c:legend>
    <c:plotVisOnly val="1"/>
    <c:dispBlanksAs val="gap"/>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US Communications Penetration</a:t>
            </a:r>
          </a:p>
        </c:rich>
      </c:tx>
      <c:layout/>
    </c:title>
    <c:plotArea>
      <c:layout/>
      <c:lineChart>
        <c:grouping val="standard"/>
        <c:ser>
          <c:idx val="0"/>
          <c:order val="0"/>
          <c:tx>
            <c:strRef>
              <c:f>Sheet2!$C$152</c:f>
              <c:strCache>
                <c:ptCount val="1"/>
                <c:pt idx="0">
                  <c:v>Fixed-telephone subscriptions per 100 inhabitants</c:v>
                </c:pt>
              </c:strCache>
            </c:strRef>
          </c:tx>
          <c:marker>
            <c:symbol val="none"/>
          </c:marker>
          <c:cat>
            <c:numRef>
              <c:f>Sheet2!$B$153:$B$191</c:f>
              <c:numCache>
                <c:formatCode>General</c:formatCode>
                <c:ptCount val="39"/>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1970.0</c:v>
                </c:pt>
                <c:pt idx="37">
                  <c:v>1965.0</c:v>
                </c:pt>
                <c:pt idx="38">
                  <c:v>1960.0</c:v>
                </c:pt>
              </c:numCache>
            </c:numRef>
          </c:cat>
          <c:val>
            <c:numRef>
              <c:f>Sheet2!$C$153:$C$191</c:f>
              <c:numCache>
                <c:formatCode>General</c:formatCode>
                <c:ptCount val="39"/>
                <c:pt idx="0">
                  <c:v>48.7045161240104</c:v>
                </c:pt>
                <c:pt idx="1">
                  <c:v>49.7138763498636</c:v>
                </c:pt>
                <c:pt idx="2">
                  <c:v>53.3668315399007</c:v>
                </c:pt>
                <c:pt idx="3">
                  <c:v>52.4069601516272</c:v>
                </c:pt>
                <c:pt idx="4">
                  <c:v>55.9011217184735</c:v>
                </c:pt>
                <c:pt idx="5">
                  <c:v>59.0124537844946</c:v>
                </c:pt>
                <c:pt idx="6">
                  <c:v>60.4260442451947</c:v>
                </c:pt>
                <c:pt idx="7">
                  <c:v>62.8009077374882</c:v>
                </c:pt>
                <c:pt idx="8">
                  <c:v>65.60540406193969</c:v>
                </c:pt>
                <c:pt idx="9">
                  <c:v>67.08958270635929</c:v>
                </c:pt>
                <c:pt idx="10">
                  <c:v>68.14708482386899</c:v>
                </c:pt>
                <c:pt idx="11">
                  <c:v>67.8489006965019</c:v>
                </c:pt>
                <c:pt idx="12">
                  <c:v>65.16633201692871</c:v>
                </c:pt>
                <c:pt idx="13">
                  <c:v>63.7708590277687</c:v>
                </c:pt>
                <c:pt idx="14">
                  <c:v>61.7854248314229</c:v>
                </c:pt>
                <c:pt idx="15">
                  <c:v>59.9492233731478</c:v>
                </c:pt>
                <c:pt idx="16">
                  <c:v>58.2413709575981</c:v>
                </c:pt>
                <c:pt idx="17">
                  <c:v>56.7884626286585</c:v>
                </c:pt>
                <c:pt idx="18">
                  <c:v>55.4993983004664</c:v>
                </c:pt>
                <c:pt idx="19">
                  <c:v>54.4991722716074</c:v>
                </c:pt>
                <c:pt idx="20">
                  <c:v>53.728067484191</c:v>
                </c:pt>
                <c:pt idx="21">
                  <c:v>52.4219672207776</c:v>
                </c:pt>
                <c:pt idx="22">
                  <c:v>51.1659385269142</c:v>
                </c:pt>
                <c:pt idx="23">
                  <c:v>49.9303646275926</c:v>
                </c:pt>
                <c:pt idx="24">
                  <c:v>48.5795313804277</c:v>
                </c:pt>
                <c:pt idx="25">
                  <c:v>48.102991164324</c:v>
                </c:pt>
                <c:pt idx="26">
                  <c:v>47.132930415241</c:v>
                </c:pt>
                <c:pt idx="27">
                  <c:v>46.7685794394205</c:v>
                </c:pt>
                <c:pt idx="28">
                  <c:v>45.897141619355</c:v>
                </c:pt>
                <c:pt idx="29">
                  <c:v>45.4927846558516</c:v>
                </c:pt>
                <c:pt idx="30">
                  <c:v>41.0233866459543</c:v>
                </c:pt>
                <c:pt idx="31">
                  <c:v>40.0945888748787</c:v>
                </c:pt>
                <c:pt idx="32">
                  <c:v>39.2266534319868</c:v>
                </c:pt>
                <c:pt idx="33">
                  <c:v>38.2604660072447</c:v>
                </c:pt>
                <c:pt idx="34">
                  <c:v>37.4396294340309</c:v>
                </c:pt>
                <c:pt idx="35">
                  <c:v>36.7466584729735</c:v>
                </c:pt>
                <c:pt idx="36">
                  <c:v>32.9598615971304</c:v>
                </c:pt>
                <c:pt idx="37">
                  <c:v>29.2245009022398</c:v>
                </c:pt>
                <c:pt idx="38">
                  <c:v>26.4423339464068</c:v>
                </c:pt>
              </c:numCache>
            </c:numRef>
          </c:val>
        </c:ser>
        <c:ser>
          <c:idx val="1"/>
          <c:order val="1"/>
          <c:tx>
            <c:strRef>
              <c:f>Sheet2!$E$152</c:f>
              <c:strCache>
                <c:ptCount val="1"/>
                <c:pt idx="0">
                  <c:v>Mobile-Cellular Telephone Subscriptions per 100 Inhabitants</c:v>
                </c:pt>
              </c:strCache>
            </c:strRef>
          </c:tx>
          <c:marker>
            <c:symbol val="none"/>
          </c:marker>
          <c:cat>
            <c:numRef>
              <c:f>Sheet2!$B$153:$B$191</c:f>
              <c:numCache>
                <c:formatCode>General</c:formatCode>
                <c:ptCount val="39"/>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1970.0</c:v>
                </c:pt>
                <c:pt idx="37">
                  <c:v>1965.0</c:v>
                </c:pt>
                <c:pt idx="38">
                  <c:v>1960.0</c:v>
                </c:pt>
              </c:numCache>
            </c:numRef>
          </c:cat>
          <c:val>
            <c:numRef>
              <c:f>Sheet2!$E$153:$E$179</c:f>
              <c:numCache>
                <c:formatCode>General</c:formatCode>
                <c:ptCount val="27"/>
                <c:pt idx="0">
                  <c:v>89.8564509528051</c:v>
                </c:pt>
                <c:pt idx="1">
                  <c:v>89.1491163403411</c:v>
                </c:pt>
                <c:pt idx="2">
                  <c:v>85.675203095151</c:v>
                </c:pt>
                <c:pt idx="3">
                  <c:v>82.471958442443</c:v>
                </c:pt>
                <c:pt idx="4">
                  <c:v>76.6446034137493</c:v>
                </c:pt>
                <c:pt idx="5">
                  <c:v>68.6273825426008</c:v>
                </c:pt>
                <c:pt idx="6">
                  <c:v>62.8501119079468</c:v>
                </c:pt>
                <c:pt idx="7">
                  <c:v>55.1466051506882</c:v>
                </c:pt>
                <c:pt idx="8">
                  <c:v>49.1563501538968</c:v>
                </c:pt>
                <c:pt idx="9">
                  <c:v>45.0016984726648</c:v>
                </c:pt>
                <c:pt idx="10">
                  <c:v>38.7537915097015</c:v>
                </c:pt>
                <c:pt idx="11">
                  <c:v>30.80808942269</c:v>
                </c:pt>
                <c:pt idx="12">
                  <c:v>25.0771064273127</c:v>
                </c:pt>
                <c:pt idx="13">
                  <c:v>20.2874176203974</c:v>
                </c:pt>
                <c:pt idx="14">
                  <c:v>16.348935820428</c:v>
                </c:pt>
                <c:pt idx="15">
                  <c:v>12.6859377679833</c:v>
                </c:pt>
                <c:pt idx="16">
                  <c:v>9.16025142694218</c:v>
                </c:pt>
                <c:pt idx="17">
                  <c:v>6.13852039538387</c:v>
                </c:pt>
                <c:pt idx="18">
                  <c:v>4.27169247629315</c:v>
                </c:pt>
                <c:pt idx="19">
                  <c:v>2.95423420645995</c:v>
                </c:pt>
                <c:pt idx="20">
                  <c:v>2.08536900247971</c:v>
                </c:pt>
                <c:pt idx="21">
                  <c:v>1.39877838576333</c:v>
                </c:pt>
                <c:pt idx="22">
                  <c:v>0.833170086523768</c:v>
                </c:pt>
                <c:pt idx="23">
                  <c:v>0.500508305525148</c:v>
                </c:pt>
                <c:pt idx="24">
                  <c:v>0.280015091019741</c:v>
                </c:pt>
                <c:pt idx="25">
                  <c:v>0.141097109290325</c:v>
                </c:pt>
                <c:pt idx="26">
                  <c:v>0.0383593787512677</c:v>
                </c:pt>
              </c:numCache>
            </c:numRef>
          </c:val>
        </c:ser>
        <c:ser>
          <c:idx val="2"/>
          <c:order val="2"/>
          <c:tx>
            <c:strRef>
              <c:f>Sheet2!$G$152</c:f>
              <c:strCache>
                <c:ptCount val="1"/>
                <c:pt idx="0">
                  <c:v>Internet users (per 100 people)</c:v>
                </c:pt>
              </c:strCache>
            </c:strRef>
          </c:tx>
          <c:marker>
            <c:symbol val="none"/>
          </c:marker>
          <c:cat>
            <c:numRef>
              <c:f>Sheet2!$B$153:$B$191</c:f>
              <c:numCache>
                <c:formatCode>General</c:formatCode>
                <c:ptCount val="39"/>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1970.0</c:v>
                </c:pt>
                <c:pt idx="37">
                  <c:v>1965.0</c:v>
                </c:pt>
                <c:pt idx="38">
                  <c:v>1960.0</c:v>
                </c:pt>
              </c:numCache>
            </c:numRef>
          </c:cat>
          <c:val>
            <c:numRef>
              <c:f>Sheet2!$G$153:$G$173</c:f>
              <c:numCache>
                <c:formatCode>General</c:formatCode>
                <c:ptCount val="21"/>
                <c:pt idx="0">
                  <c:v>74.2475720044351</c:v>
                </c:pt>
                <c:pt idx="1">
                  <c:v>71.2118162666914</c:v>
                </c:pt>
                <c:pt idx="2">
                  <c:v>74.2178183699969</c:v>
                </c:pt>
                <c:pt idx="3">
                  <c:v>75.2622629168697</c:v>
                </c:pt>
                <c:pt idx="4">
                  <c:v>69.2048477391693</c:v>
                </c:pt>
                <c:pt idx="5">
                  <c:v>68.2678998507782</c:v>
                </c:pt>
                <c:pt idx="6">
                  <c:v>65.03644256153351</c:v>
                </c:pt>
                <c:pt idx="7">
                  <c:v>61.9486817821694</c:v>
                </c:pt>
                <c:pt idx="8">
                  <c:v>58.957517007289</c:v>
                </c:pt>
                <c:pt idx="9">
                  <c:v>49.1800068549042</c:v>
                </c:pt>
                <c:pt idx="10">
                  <c:v>43.1301406869155</c:v>
                </c:pt>
                <c:pt idx="11">
                  <c:v>35.8821309347052</c:v>
                </c:pt>
                <c:pt idx="12">
                  <c:v>30.1076044584129</c:v>
                </c:pt>
                <c:pt idx="13">
                  <c:v>21.6153179961584</c:v>
                </c:pt>
                <c:pt idx="14">
                  <c:v>16.4193305307655</c:v>
                </c:pt>
                <c:pt idx="15">
                  <c:v>9.23867420362358</c:v>
                </c:pt>
                <c:pt idx="16">
                  <c:v>4.86911918156372</c:v>
                </c:pt>
                <c:pt idx="17">
                  <c:v>2.27940161861887</c:v>
                </c:pt>
                <c:pt idx="18">
                  <c:v>1.73604557772271</c:v>
                </c:pt>
                <c:pt idx="19">
                  <c:v>1.17618910253072</c:v>
                </c:pt>
                <c:pt idx="20">
                  <c:v>0.796410627779565</c:v>
                </c:pt>
              </c:numCache>
            </c:numRef>
          </c:val>
        </c:ser>
        <c:marker val="1"/>
        <c:axId val="528425512"/>
        <c:axId val="528445144"/>
      </c:lineChart>
      <c:catAx>
        <c:axId val="528425512"/>
        <c:scaling>
          <c:orientation val="maxMin"/>
        </c:scaling>
        <c:axPos val="b"/>
        <c:numFmt formatCode="General" sourceLinked="1"/>
        <c:tickLblPos val="nextTo"/>
        <c:crossAx val="528445144"/>
        <c:crosses val="autoZero"/>
        <c:auto val="1"/>
        <c:lblAlgn val="ctr"/>
        <c:lblOffset val="100"/>
        <c:tickLblSkip val="2"/>
        <c:tickMarkSkip val="1"/>
      </c:catAx>
      <c:valAx>
        <c:axId val="528445144"/>
        <c:scaling>
          <c:orientation val="minMax"/>
        </c:scaling>
        <c:axPos val="l"/>
        <c:majorGridlines/>
        <c:title>
          <c:tx>
            <c:rich>
              <a:bodyPr/>
              <a:lstStyle/>
              <a:p>
                <a:pPr>
                  <a:defRPr/>
                </a:pPr>
                <a:r>
                  <a:rPr lang="en-US"/>
                  <a:t># per 100 Inhabitants</a:t>
                </a:r>
              </a:p>
            </c:rich>
          </c:tx>
          <c:layout/>
        </c:title>
        <c:numFmt formatCode="General" sourceLinked="1"/>
        <c:tickLblPos val="nextTo"/>
        <c:crossAx val="528425512"/>
        <c:crosses val="max"/>
        <c:crossBetween val="between"/>
      </c:valAx>
    </c:plotArea>
    <c:legend>
      <c:legendPos val="r"/>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0"/>
  <c:chart>
    <c:title>
      <c:tx>
        <c:rich>
          <a:bodyPr/>
          <a:lstStyle/>
          <a:p>
            <a:pPr>
              <a:defRPr sz="2400"/>
            </a:pPr>
            <a:r>
              <a:rPr lang="en-US" sz="2400"/>
              <a:t>Internet users </a:t>
            </a:r>
            <a:r>
              <a:rPr lang="en-US" sz="2400" baseline="0"/>
              <a:t>per 100 inhabitants</a:t>
            </a:r>
            <a:r>
              <a:rPr lang="en-US" sz="2400"/>
              <a:t>,</a:t>
            </a:r>
            <a:r>
              <a:rPr lang="en-US" sz="2400" baseline="0"/>
              <a:t> 2001-2011*</a:t>
            </a:r>
            <a:endParaRPr lang="en-US" sz="2400"/>
          </a:p>
        </c:rich>
      </c:tx>
      <c:spPr>
        <a:noFill/>
        <a:ln w="25400">
          <a:noFill/>
        </a:ln>
      </c:spPr>
    </c:title>
    <c:plotArea>
      <c:layout>
        <c:manualLayout>
          <c:layoutTarget val="inner"/>
          <c:xMode val="edge"/>
          <c:yMode val="edge"/>
          <c:x val="0.0941759033651452"/>
          <c:y val="0.0926365258519256"/>
          <c:w val="0.868648792881142"/>
          <c:h val="0.719714547003422"/>
        </c:manualLayout>
      </c:layout>
      <c:lineChart>
        <c:grouping val="standard"/>
        <c:ser>
          <c:idx val="0"/>
          <c:order val="0"/>
          <c:tx>
            <c:strRef>
              <c:f>'[2]Sheet 1'!$A$6</c:f>
              <c:strCache>
                <c:ptCount val="1"/>
                <c:pt idx="0">
                  <c:v>Developed</c:v>
                </c:pt>
              </c:strCache>
            </c:strRef>
          </c:tx>
          <c:spPr>
            <a:ln w="38100">
              <a:solidFill>
                <a:srgbClr val="666699"/>
              </a:solidFill>
              <a:prstDash val="solid"/>
            </a:ln>
          </c:spPr>
          <c:marker>
            <c:symbol val="none"/>
          </c:marker>
          <c:cat>
            <c:strRef>
              <c:f>'[2]Sheet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'[2]Sheet 1'!$B$6:$L$6</c:f>
              <c:numCache>
                <c:formatCode>General</c:formatCode>
                <c:ptCount val="11"/>
                <c:pt idx="0">
                  <c:v>29.37052536819578</c:v>
                </c:pt>
                <c:pt idx="1">
                  <c:v>37.65008339506155</c:v>
                </c:pt>
                <c:pt idx="2">
                  <c:v>41.45049211243169</c:v>
                </c:pt>
                <c:pt idx="3">
                  <c:v>46.3355884174602</c:v>
                </c:pt>
                <c:pt idx="4">
                  <c:v>51.3</c:v>
                </c:pt>
                <c:pt idx="5">
                  <c:v>53.5</c:v>
                </c:pt>
                <c:pt idx="6">
                  <c:v>59.1</c:v>
                </c:pt>
                <c:pt idx="7">
                  <c:v>61.3</c:v>
                </c:pt>
                <c:pt idx="8">
                  <c:v>64.7</c:v>
                </c:pt>
                <c:pt idx="9">
                  <c:v>68.8</c:v>
                </c:pt>
                <c:pt idx="10">
                  <c:v>73.8</c:v>
                </c:pt>
              </c:numCache>
            </c:numRef>
          </c:val>
        </c:ser>
        <c:ser>
          <c:idx val="1"/>
          <c:order val="1"/>
          <c:tx>
            <c:strRef>
              <c:f>'[2]Sheet 1'!$A$7</c:f>
              <c:strCache>
                <c:ptCount val="1"/>
                <c:pt idx="0">
                  <c:v>World</c:v>
                </c:pt>
              </c:strCache>
            </c:strRef>
          </c:tx>
          <c:spPr>
            <a:ln w="38100">
              <a:solidFill>
                <a:srgbClr val="993366"/>
              </a:solidFill>
              <a:prstDash val="solid"/>
            </a:ln>
          </c:spPr>
          <c:marker>
            <c:symbol val="none"/>
          </c:marker>
          <c:cat>
            <c:strRef>
              <c:f>'[2]Sheet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'[2]Sheet 1'!$B$7:$L$7</c:f>
              <c:numCache>
                <c:formatCode>General</c:formatCode>
                <c:ptCount val="11"/>
                <c:pt idx="0">
                  <c:v>7.95475560977714</c:v>
                </c:pt>
                <c:pt idx="1">
                  <c:v>10.70384303547515</c:v>
                </c:pt>
                <c:pt idx="2">
                  <c:v>12.28590389157247</c:v>
                </c:pt>
                <c:pt idx="3">
                  <c:v>14.095771809582</c:v>
                </c:pt>
                <c:pt idx="4">
                  <c:v>15.7</c:v>
                </c:pt>
                <c:pt idx="5">
                  <c:v>17.5</c:v>
                </c:pt>
                <c:pt idx="6">
                  <c:v>20.6</c:v>
                </c:pt>
                <c:pt idx="7">
                  <c:v>23.4</c:v>
                </c:pt>
                <c:pt idx="8">
                  <c:v>26.5</c:v>
                </c:pt>
                <c:pt idx="9">
                  <c:v>29.7</c:v>
                </c:pt>
                <c:pt idx="10">
                  <c:v>34.7</c:v>
                </c:pt>
              </c:numCache>
            </c:numRef>
          </c:val>
        </c:ser>
        <c:ser>
          <c:idx val="2"/>
          <c:order val="2"/>
          <c:tx>
            <c:strRef>
              <c:f>'[2]Sheet 1'!$A$8</c:f>
              <c:strCache>
                <c:ptCount val="1"/>
                <c:pt idx="0">
                  <c:v>Developing</c:v>
                </c:pt>
              </c:strCache>
            </c:strRef>
          </c:tx>
          <c:spPr>
            <a:ln w="38100">
              <a:solidFill>
                <a:srgbClr val="99CC00"/>
              </a:solidFill>
              <a:prstDash val="solid"/>
            </a:ln>
          </c:spPr>
          <c:marker>
            <c:symbol val="none"/>
          </c:marker>
          <c:cat>
            <c:strRef>
              <c:f>'[2]Sheet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'[2]Sheet 1'!$B$8:$L$8</c:f>
              <c:numCache>
                <c:formatCode>General</c:formatCode>
                <c:ptCount val="11"/>
                <c:pt idx="0">
                  <c:v>2.836286040938118</c:v>
                </c:pt>
                <c:pt idx="1">
                  <c:v>4.335933717261446</c:v>
                </c:pt>
                <c:pt idx="2">
                  <c:v>5.469050824435334</c:v>
                </c:pt>
                <c:pt idx="3">
                  <c:v>6.640854108168185</c:v>
                </c:pt>
                <c:pt idx="4">
                  <c:v>7.7</c:v>
                </c:pt>
                <c:pt idx="5">
                  <c:v>9.4</c:v>
                </c:pt>
                <c:pt idx="6">
                  <c:v>12.0</c:v>
                </c:pt>
                <c:pt idx="7">
                  <c:v>15.0</c:v>
                </c:pt>
                <c:pt idx="8">
                  <c:v>18.5</c:v>
                </c:pt>
                <c:pt idx="9">
                  <c:v>21.1</c:v>
                </c:pt>
                <c:pt idx="10">
                  <c:v>26.3</c:v>
                </c:pt>
              </c:numCache>
            </c:numRef>
          </c:val>
        </c:ser>
        <c:marker val="1"/>
        <c:axId val="533418472"/>
        <c:axId val="533421944"/>
      </c:lineChart>
      <c:catAx>
        <c:axId val="533418472"/>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a:pPr>
            <a:endParaRPr lang="en-US"/>
          </a:p>
        </c:txPr>
        <c:crossAx val="533421944"/>
        <c:crosses val="autoZero"/>
        <c:auto val="1"/>
        <c:lblAlgn val="ctr"/>
        <c:lblOffset val="100"/>
        <c:tickLblSkip val="1"/>
        <c:tickMarkSkip val="1"/>
      </c:catAx>
      <c:valAx>
        <c:axId val="533421944"/>
        <c:scaling>
          <c:orientation val="minMax"/>
          <c:max val="100.0"/>
        </c:scaling>
        <c:axPos val="l"/>
        <c:majorGridlines>
          <c:spPr>
            <a:ln w="3175">
              <a:solidFill>
                <a:srgbClr val="808080"/>
              </a:solidFill>
              <a:prstDash val="solid"/>
            </a:ln>
          </c:spPr>
        </c:majorGridlines>
        <c:title>
          <c:tx>
            <c:rich>
              <a:bodyPr/>
              <a:lstStyle/>
              <a:p>
                <a:pPr>
                  <a:defRPr sz="1400" b="0"/>
                </a:pPr>
                <a:r>
                  <a:rPr lang="en-US" sz="1400" b="0"/>
                  <a:t>Per 100 inhabitants</a:t>
                </a:r>
              </a:p>
            </c:rich>
          </c:tx>
          <c:spPr>
            <a:noFill/>
            <a:ln w="25400">
              <a:noFill/>
            </a:ln>
          </c:spPr>
        </c:title>
        <c:numFmt formatCode="General" sourceLinked="0"/>
        <c:maj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33418472"/>
        <c:crosses val="autoZero"/>
        <c:crossBetween val="between"/>
      </c:valAx>
      <c:spPr>
        <a:solidFill>
          <a:srgbClr val="FFFFFF"/>
        </a:solidFill>
        <a:ln w="25400">
          <a:noFill/>
        </a:ln>
      </c:spPr>
    </c:plotArea>
    <c:legend>
      <c:legendPos val="r"/>
      <c:layout>
        <c:manualLayout>
          <c:xMode val="edge"/>
          <c:yMode val="edge"/>
          <c:x val="0.133828915308364"/>
          <c:y val="0.142517732079886"/>
          <c:w val="0.151177108033523"/>
          <c:h val="0.204275415981169"/>
        </c:manualLayout>
      </c:layout>
      <c:spPr>
        <a:solidFill>
          <a:srgbClr val="FFFFFF"/>
        </a:solidFill>
        <a:ln w="12700">
          <a:solidFill>
            <a:srgbClr val="000000"/>
          </a:solidFill>
          <a:prstDash val="solid"/>
        </a:ln>
      </c:spPr>
      <c:txPr>
        <a:bodyPr/>
        <a:lstStyle/>
        <a:p>
          <a:pPr>
            <a:defRPr sz="1200"/>
          </a:pPr>
          <a:endParaRPr lang="en-US"/>
        </a:p>
      </c:txPr>
    </c:legend>
    <c:plotVisOnly val="1"/>
    <c:dispBlanksAs val="gap"/>
  </c:chart>
  <c:spPr>
    <a:solidFill>
      <a:srgbClr val="FFFFFF"/>
    </a:solidFill>
    <a:ln w="9525">
      <a:noFill/>
    </a:ln>
  </c:spPr>
  <c:printSettings>
    <c:headerFooter/>
    <c:pageMargins b="1.0" l="0.750000000000003" r="0.750000000000003" t="1.0"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0"/>
  <c:chart>
    <c:title>
      <c:tx>
        <c:rich>
          <a:bodyPr/>
          <a:lstStyle/>
          <a:p>
            <a:pPr>
              <a:defRPr sz="2400"/>
            </a:pPr>
            <a:r>
              <a:rPr lang="en-US" sz="2400"/>
              <a:t>Fixed telephone</a:t>
            </a:r>
            <a:r>
              <a:rPr lang="en-US" sz="2400" baseline="0"/>
              <a:t> lines per 100 inhabitants</a:t>
            </a:r>
            <a:r>
              <a:rPr lang="en-US" sz="2400"/>
              <a:t>,</a:t>
            </a:r>
            <a:r>
              <a:rPr lang="en-US" sz="2400" baseline="0"/>
              <a:t> 2001-2011*</a:t>
            </a:r>
            <a:endParaRPr lang="en-US" sz="2400"/>
          </a:p>
        </c:rich>
      </c:tx>
      <c:spPr>
        <a:noFill/>
        <a:ln w="25400">
          <a:noFill/>
        </a:ln>
      </c:spPr>
    </c:title>
    <c:plotArea>
      <c:layout>
        <c:manualLayout>
          <c:layoutTarget val="inner"/>
          <c:xMode val="edge"/>
          <c:yMode val="edge"/>
          <c:x val="0.0940593775201544"/>
          <c:y val="0.0924170616113744"/>
          <c:w val="0.868811618673005"/>
          <c:h val="0.720379146919431"/>
        </c:manualLayout>
      </c:layout>
      <c:lineChart>
        <c:grouping val="standard"/>
        <c:ser>
          <c:idx val="0"/>
          <c:order val="0"/>
          <c:tx>
            <c:strRef>
              <c:f>'[3]Sheet 1'!$A$6</c:f>
              <c:strCache>
                <c:ptCount val="1"/>
                <c:pt idx="0">
                  <c:v>Developed</c:v>
                </c:pt>
              </c:strCache>
            </c:strRef>
          </c:tx>
          <c:spPr>
            <a:ln w="38100">
              <a:solidFill>
                <a:srgbClr val="666699"/>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1'!$B$6:$L$6</c:f>
              <c:numCache>
                <c:formatCode>General</c:formatCode>
                <c:ptCount val="11"/>
                <c:pt idx="0">
                  <c:v>48.66333719321133</c:v>
                </c:pt>
                <c:pt idx="1">
                  <c:v>48.5638510947559</c:v>
                </c:pt>
                <c:pt idx="2">
                  <c:v>47.84260347882032</c:v>
                </c:pt>
                <c:pt idx="3">
                  <c:v>47.65877940260316</c:v>
                </c:pt>
                <c:pt idx="4">
                  <c:v>47.2</c:v>
                </c:pt>
                <c:pt idx="5">
                  <c:v>46.5</c:v>
                </c:pt>
                <c:pt idx="6">
                  <c:v>44.8</c:v>
                </c:pt>
                <c:pt idx="7">
                  <c:v>44.5</c:v>
                </c:pt>
                <c:pt idx="8">
                  <c:v>42.7</c:v>
                </c:pt>
                <c:pt idx="9">
                  <c:v>41.6</c:v>
                </c:pt>
                <c:pt idx="10">
                  <c:v>39.8</c:v>
                </c:pt>
              </c:numCache>
            </c:numRef>
          </c:val>
        </c:ser>
        <c:ser>
          <c:idx val="1"/>
          <c:order val="1"/>
          <c:tx>
            <c:strRef>
              <c:f>'[3]Sheet 1'!$A$7</c:f>
              <c:strCache>
                <c:ptCount val="1"/>
                <c:pt idx="0">
                  <c:v>World</c:v>
                </c:pt>
              </c:strCache>
            </c:strRef>
          </c:tx>
          <c:spPr>
            <a:ln w="38100">
              <a:solidFill>
                <a:srgbClr val="993366"/>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1'!$B$7:$L$7</c:f>
              <c:numCache>
                <c:formatCode>General</c:formatCode>
                <c:ptCount val="11"/>
                <c:pt idx="0">
                  <c:v>16.64244648083454</c:v>
                </c:pt>
                <c:pt idx="1">
                  <c:v>17.20815507875788</c:v>
                </c:pt>
                <c:pt idx="2">
                  <c:v>17.81554208449204</c:v>
                </c:pt>
                <c:pt idx="3">
                  <c:v>18.65000445782194</c:v>
                </c:pt>
                <c:pt idx="4">
                  <c:v>19.3</c:v>
                </c:pt>
                <c:pt idx="5">
                  <c:v>19.2</c:v>
                </c:pt>
                <c:pt idx="6">
                  <c:v>18.8</c:v>
                </c:pt>
                <c:pt idx="7">
                  <c:v>18.6</c:v>
                </c:pt>
                <c:pt idx="8">
                  <c:v>17.8</c:v>
                </c:pt>
                <c:pt idx="9">
                  <c:v>17.2</c:v>
                </c:pt>
                <c:pt idx="10">
                  <c:v>16.6</c:v>
                </c:pt>
              </c:numCache>
            </c:numRef>
          </c:val>
        </c:ser>
        <c:ser>
          <c:idx val="2"/>
          <c:order val="2"/>
          <c:tx>
            <c:strRef>
              <c:f>'[3]Sheet 1'!$A$8</c:f>
              <c:strCache>
                <c:ptCount val="1"/>
                <c:pt idx="0">
                  <c:v>Developing</c:v>
                </c:pt>
              </c:strCache>
            </c:strRef>
          </c:tx>
          <c:spPr>
            <a:ln w="38100">
              <a:solidFill>
                <a:srgbClr val="99CC00"/>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1'!$B$8:$L$8</c:f>
              <c:numCache>
                <c:formatCode>General</c:formatCode>
                <c:ptCount val="11"/>
                <c:pt idx="0">
                  <c:v>8.98930318842537</c:v>
                </c:pt>
                <c:pt idx="1">
                  <c:v>9.798207487745774</c:v>
                </c:pt>
                <c:pt idx="2">
                  <c:v>10.79709683805299</c:v>
                </c:pt>
                <c:pt idx="3">
                  <c:v>11.94221103385645</c:v>
                </c:pt>
                <c:pt idx="4">
                  <c:v>12.9</c:v>
                </c:pt>
                <c:pt idx="5">
                  <c:v>13.0</c:v>
                </c:pt>
                <c:pt idx="6">
                  <c:v>13.0</c:v>
                </c:pt>
                <c:pt idx="7">
                  <c:v>12.8</c:v>
                </c:pt>
                <c:pt idx="8">
                  <c:v>12.4</c:v>
                </c:pt>
                <c:pt idx="9">
                  <c:v>11.9</c:v>
                </c:pt>
                <c:pt idx="10">
                  <c:v>11.6</c:v>
                </c:pt>
              </c:numCache>
            </c:numRef>
          </c:val>
        </c:ser>
        <c:marker val="1"/>
        <c:axId val="533459656"/>
        <c:axId val="533405224"/>
      </c:lineChart>
      <c:catAx>
        <c:axId val="533459656"/>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a:pPr>
            <a:endParaRPr lang="en-US"/>
          </a:p>
        </c:txPr>
        <c:crossAx val="533405224"/>
        <c:crosses val="autoZero"/>
        <c:auto val="1"/>
        <c:lblAlgn val="ctr"/>
        <c:lblOffset val="100"/>
        <c:tickLblSkip val="1"/>
        <c:tickMarkSkip val="1"/>
      </c:catAx>
      <c:valAx>
        <c:axId val="533405224"/>
        <c:scaling>
          <c:orientation val="minMax"/>
          <c:max val="100.0"/>
        </c:scaling>
        <c:axPos val="l"/>
        <c:majorGridlines>
          <c:spPr>
            <a:ln w="3175">
              <a:solidFill>
                <a:srgbClr val="808080"/>
              </a:solidFill>
              <a:prstDash val="solid"/>
            </a:ln>
          </c:spPr>
        </c:majorGridlines>
        <c:title>
          <c:tx>
            <c:rich>
              <a:bodyPr/>
              <a:lstStyle/>
              <a:p>
                <a:pPr>
                  <a:defRPr sz="1400" b="0"/>
                </a:pPr>
                <a:r>
                  <a:rPr lang="en-US" sz="1400" b="0"/>
                  <a:t>Per 100 inhabitants</a:t>
                </a:r>
              </a:p>
            </c:rich>
          </c:tx>
          <c:spPr>
            <a:noFill/>
            <a:ln w="25400">
              <a:noFill/>
            </a:ln>
          </c:spPr>
        </c:title>
        <c:numFmt formatCode="General" sourceLinked="0"/>
        <c:maj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33459656"/>
        <c:crosses val="autoZero"/>
        <c:crossBetween val="between"/>
      </c:valAx>
      <c:spPr>
        <a:solidFill>
          <a:srgbClr val="FFFFFF"/>
        </a:solidFill>
        <a:ln w="25400">
          <a:noFill/>
        </a:ln>
      </c:spPr>
    </c:plotArea>
    <c:legend>
      <c:legendPos val="r"/>
      <c:layout>
        <c:manualLayout>
          <c:xMode val="edge"/>
          <c:yMode val="edge"/>
          <c:x val="0.133663325949693"/>
          <c:y val="0.14218009478673"/>
          <c:w val="0.141089066280232"/>
          <c:h val="0.21563981042654"/>
        </c:manualLayout>
      </c:layout>
      <c:spPr>
        <a:solidFill>
          <a:srgbClr val="FFFFFF"/>
        </a:solidFill>
        <a:ln w="12700">
          <a:solidFill>
            <a:srgbClr val="000000"/>
          </a:solidFill>
          <a:prstDash val="solid"/>
        </a:ln>
      </c:spPr>
      <c:txPr>
        <a:bodyPr/>
        <a:lstStyle/>
        <a:p>
          <a:pPr>
            <a:defRPr sz="1200"/>
          </a:pPr>
          <a:endParaRPr lang="en-US"/>
        </a:p>
      </c:txPr>
    </c:legend>
    <c:plotVisOnly val="1"/>
    <c:dispBlanksAs val="gap"/>
  </c:chart>
  <c:spPr>
    <a:solidFill>
      <a:srgbClr val="FFFFFF"/>
    </a:solidFill>
    <a:ln w="9525">
      <a:noFill/>
    </a:ln>
  </c:spPr>
  <c:printSettings>
    <c:headerFooter/>
    <c:pageMargins b="1.0" l="0.750000000000003" r="0.750000000000003" t="1.0"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0"/>
  <c:chart>
    <c:title>
      <c:tx>
        <c:rich>
          <a:bodyPr/>
          <a:lstStyle/>
          <a:p>
            <a:pPr>
              <a:defRPr sz="1000" b="0" i="0" u="none" strike="noStrike" baseline="0">
                <a:solidFill>
                  <a:srgbClr val="000000"/>
                </a:solidFill>
                <a:latin typeface="Calibri"/>
                <a:ea typeface="Calibri"/>
                <a:cs typeface="Calibri"/>
              </a:defRPr>
            </a:pPr>
            <a:r>
              <a:rPr lang="en-US" sz="2400" b="1" i="0" strike="noStrike">
                <a:solidFill>
                  <a:srgbClr val="000000"/>
                </a:solidFill>
                <a:latin typeface="Calibri"/>
                <a:ea typeface="Calibri"/>
                <a:cs typeface="Calibri"/>
              </a:rPr>
              <a:t>Mobile-cellular subscriptions per 100 inhabitants, </a:t>
            </a:r>
          </a:p>
          <a:p>
            <a:pPr>
              <a:defRPr sz="1000" b="0" i="0" u="none" strike="noStrike" baseline="0">
                <a:solidFill>
                  <a:srgbClr val="000000"/>
                </a:solidFill>
                <a:latin typeface="Calibri"/>
                <a:ea typeface="Calibri"/>
                <a:cs typeface="Calibri"/>
              </a:defRPr>
            </a:pPr>
            <a:r>
              <a:rPr lang="en-US" sz="2400" b="1" i="0" strike="noStrike">
                <a:solidFill>
                  <a:srgbClr val="000000"/>
                </a:solidFill>
                <a:latin typeface="Calibri"/>
                <a:ea typeface="Calibri"/>
                <a:cs typeface="Calibri"/>
              </a:rPr>
              <a:t>2001-2011*</a:t>
            </a:r>
          </a:p>
        </c:rich>
      </c:tx>
      <c:spPr>
        <a:noFill/>
        <a:ln w="25400">
          <a:noFill/>
        </a:ln>
      </c:spPr>
    </c:title>
    <c:plotArea>
      <c:layout>
        <c:manualLayout>
          <c:layoutTarget val="inner"/>
          <c:xMode val="edge"/>
          <c:yMode val="edge"/>
          <c:x val="0.0941759033651452"/>
          <c:y val="0.133016549941227"/>
          <c:w val="0.868648792881142"/>
          <c:h val="0.674583931844791"/>
        </c:manualLayout>
      </c:layout>
      <c:lineChart>
        <c:grouping val="standard"/>
        <c:ser>
          <c:idx val="0"/>
          <c:order val="0"/>
          <c:tx>
            <c:strRef>
              <c:f>Sheet1!$G$1144</c:f>
              <c:strCache>
                <c:ptCount val="1"/>
                <c:pt idx="0">
                  <c:v>Developed</c:v>
                </c:pt>
              </c:strCache>
            </c:strRef>
          </c:tx>
          <c:spPr>
            <a:ln w="38100">
              <a:solidFill>
                <a:srgbClr val="666699"/>
              </a:solidFill>
              <a:prstDash val="solid"/>
            </a:ln>
          </c:spPr>
          <c:marker>
            <c:symbol val="none"/>
          </c:marker>
          <c:cat>
            <c:strRef>
              <c:f>Sheet1!$H$1143:$R$1143</c:f>
              <c:strCache>
                <c:ptCount val="11"/>
                <c:pt idx="0">
                  <c:v>2001</c:v>
                </c:pt>
                <c:pt idx="1">
                  <c:v>2002</c:v>
                </c:pt>
                <c:pt idx="2">
                  <c:v>2003</c:v>
                </c:pt>
                <c:pt idx="3">
                  <c:v>2004</c:v>
                </c:pt>
                <c:pt idx="4">
                  <c:v>2005</c:v>
                </c:pt>
                <c:pt idx="5">
                  <c:v>2006</c:v>
                </c:pt>
                <c:pt idx="6">
                  <c:v>2007</c:v>
                </c:pt>
                <c:pt idx="7">
                  <c:v>2008</c:v>
                </c:pt>
                <c:pt idx="8">
                  <c:v>2009</c:v>
                </c:pt>
                <c:pt idx="9">
                  <c:v>2010</c:v>
                </c:pt>
                <c:pt idx="10">
                  <c:v>2011*</c:v>
                </c:pt>
              </c:strCache>
            </c:strRef>
          </c:cat>
          <c:val>
            <c:numRef>
              <c:f>Sheet1!$H$1144:$R$1144</c:f>
              <c:numCache>
                <c:formatCode>0.0</c:formatCode>
                <c:ptCount val="11"/>
                <c:pt idx="0">
                  <c:v>47.09958066599439</c:v>
                </c:pt>
                <c:pt idx="1">
                  <c:v>52.50016362728833</c:v>
                </c:pt>
                <c:pt idx="2">
                  <c:v>59.52456032975868</c:v>
                </c:pt>
                <c:pt idx="3">
                  <c:v>69.82022726062535</c:v>
                </c:pt>
                <c:pt idx="4">
                  <c:v>82.1</c:v>
                </c:pt>
                <c:pt idx="5">
                  <c:v>92.9</c:v>
                </c:pt>
                <c:pt idx="6">
                  <c:v>102.0</c:v>
                </c:pt>
                <c:pt idx="7">
                  <c:v>108.5</c:v>
                </c:pt>
                <c:pt idx="8">
                  <c:v>113.2</c:v>
                </c:pt>
                <c:pt idx="9">
                  <c:v>114.2</c:v>
                </c:pt>
                <c:pt idx="10">
                  <c:v>117.8</c:v>
                </c:pt>
              </c:numCache>
            </c:numRef>
          </c:val>
        </c:ser>
        <c:ser>
          <c:idx val="1"/>
          <c:order val="1"/>
          <c:tx>
            <c:strRef>
              <c:f>Sheet1!$G$1145</c:f>
              <c:strCache>
                <c:ptCount val="1"/>
                <c:pt idx="0">
                  <c:v>World</c:v>
                </c:pt>
              </c:strCache>
            </c:strRef>
          </c:tx>
          <c:spPr>
            <a:ln w="38100">
              <a:solidFill>
                <a:srgbClr val="993366"/>
              </a:solidFill>
              <a:prstDash val="solid"/>
            </a:ln>
          </c:spPr>
          <c:marker>
            <c:symbol val="none"/>
          </c:marker>
          <c:cat>
            <c:strRef>
              <c:f>Sheet1!$H$1143:$R$1143</c:f>
              <c:strCache>
                <c:ptCount val="11"/>
                <c:pt idx="0">
                  <c:v>2001</c:v>
                </c:pt>
                <c:pt idx="1">
                  <c:v>2002</c:v>
                </c:pt>
                <c:pt idx="2">
                  <c:v>2003</c:v>
                </c:pt>
                <c:pt idx="3">
                  <c:v>2004</c:v>
                </c:pt>
                <c:pt idx="4">
                  <c:v>2005</c:v>
                </c:pt>
                <c:pt idx="5">
                  <c:v>2006</c:v>
                </c:pt>
                <c:pt idx="6">
                  <c:v>2007</c:v>
                </c:pt>
                <c:pt idx="7">
                  <c:v>2008</c:v>
                </c:pt>
                <c:pt idx="8">
                  <c:v>2009</c:v>
                </c:pt>
                <c:pt idx="9">
                  <c:v>2010</c:v>
                </c:pt>
                <c:pt idx="10">
                  <c:v>2011*</c:v>
                </c:pt>
              </c:strCache>
            </c:strRef>
          </c:cat>
          <c:val>
            <c:numRef>
              <c:f>'[Mobile_cellular_01-11.xls]Sheet 1'!$M$7</c:f>
              <c:numCache>
                <c:formatCode>General</c:formatCode>
                <c:ptCount val="1"/>
              </c:numCache>
            </c:numRef>
          </c:val>
        </c:ser>
        <c:ser>
          <c:idx val="2"/>
          <c:order val="2"/>
          <c:tx>
            <c:strRef>
              <c:f>Sheet1!$G$1146</c:f>
              <c:strCache>
                <c:ptCount val="1"/>
                <c:pt idx="0">
                  <c:v>Developing</c:v>
                </c:pt>
              </c:strCache>
            </c:strRef>
          </c:tx>
          <c:spPr>
            <a:ln w="38100">
              <a:solidFill>
                <a:srgbClr val="99CC00"/>
              </a:solidFill>
              <a:prstDash val="solid"/>
            </a:ln>
          </c:spPr>
          <c:marker>
            <c:symbol val="none"/>
          </c:marker>
          <c:cat>
            <c:strRef>
              <c:f>Sheet1!$H$1143:$R$1143</c:f>
              <c:strCache>
                <c:ptCount val="11"/>
                <c:pt idx="0">
                  <c:v>2001</c:v>
                </c:pt>
                <c:pt idx="1">
                  <c:v>2002</c:v>
                </c:pt>
                <c:pt idx="2">
                  <c:v>2003</c:v>
                </c:pt>
                <c:pt idx="3">
                  <c:v>2004</c:v>
                </c:pt>
                <c:pt idx="4">
                  <c:v>2005</c:v>
                </c:pt>
                <c:pt idx="5">
                  <c:v>2006</c:v>
                </c:pt>
                <c:pt idx="6">
                  <c:v>2007</c:v>
                </c:pt>
                <c:pt idx="7">
                  <c:v>2008</c:v>
                </c:pt>
                <c:pt idx="8">
                  <c:v>2009</c:v>
                </c:pt>
                <c:pt idx="9">
                  <c:v>2010</c:v>
                </c:pt>
                <c:pt idx="10">
                  <c:v>2011*</c:v>
                </c:pt>
              </c:strCache>
            </c:strRef>
          </c:cat>
          <c:val>
            <c:numRef>
              <c:f>Sheet1!$H$1146:$R$1146</c:f>
              <c:numCache>
                <c:formatCode>0.0</c:formatCode>
                <c:ptCount val="11"/>
                <c:pt idx="0">
                  <c:v>7.90340078979875</c:v>
                </c:pt>
                <c:pt idx="1">
                  <c:v>10.32005388180144</c:v>
                </c:pt>
                <c:pt idx="2">
                  <c:v>13.5019252007027</c:v>
                </c:pt>
                <c:pt idx="3">
                  <c:v>17.48149433921483</c:v>
                </c:pt>
                <c:pt idx="4">
                  <c:v>23.0</c:v>
                </c:pt>
                <c:pt idx="5">
                  <c:v>30.2</c:v>
                </c:pt>
                <c:pt idx="6">
                  <c:v>39.1</c:v>
                </c:pt>
                <c:pt idx="7">
                  <c:v>49.1</c:v>
                </c:pt>
                <c:pt idx="8">
                  <c:v>58.4</c:v>
                </c:pt>
                <c:pt idx="9">
                  <c:v>70.1</c:v>
                </c:pt>
                <c:pt idx="10">
                  <c:v>78.8</c:v>
                </c:pt>
              </c:numCache>
            </c:numRef>
          </c:val>
        </c:ser>
        <c:marker val="1"/>
        <c:axId val="568478008"/>
        <c:axId val="568607240"/>
      </c:lineChart>
      <c:catAx>
        <c:axId val="568478008"/>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a:pPr>
            <a:endParaRPr lang="en-US"/>
          </a:p>
        </c:txPr>
        <c:crossAx val="568607240"/>
        <c:crosses val="autoZero"/>
        <c:auto val="1"/>
        <c:lblAlgn val="ctr"/>
        <c:lblOffset val="100"/>
        <c:tickLblSkip val="1"/>
        <c:tickMarkSkip val="1"/>
      </c:catAx>
      <c:valAx>
        <c:axId val="568607240"/>
        <c:scaling>
          <c:orientation val="minMax"/>
        </c:scaling>
        <c:axPos val="l"/>
        <c:majorGridlines>
          <c:spPr>
            <a:ln w="3175">
              <a:solidFill>
                <a:srgbClr val="808080"/>
              </a:solidFill>
              <a:prstDash val="solid"/>
            </a:ln>
          </c:spPr>
        </c:majorGridlines>
        <c:title>
          <c:tx>
            <c:rich>
              <a:bodyPr/>
              <a:lstStyle/>
              <a:p>
                <a:pPr>
                  <a:defRPr sz="1400" b="0"/>
                </a:pPr>
                <a:r>
                  <a:rPr lang="en-US" sz="1400" b="0"/>
                  <a:t>Per 100 inhabitants</a:t>
                </a:r>
              </a:p>
            </c:rich>
          </c:tx>
          <c:spPr>
            <a:noFill/>
            <a:ln w="25400">
              <a:noFill/>
            </a:ln>
          </c:spPr>
        </c:title>
        <c:numFmt formatCode="General" sourceLinked="0"/>
        <c:maj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68478008"/>
        <c:crosses val="autoZero"/>
        <c:crossBetween val="between"/>
      </c:valAx>
      <c:spPr>
        <a:solidFill>
          <a:srgbClr val="FFFFFF"/>
        </a:solidFill>
        <a:ln w="25400">
          <a:noFill/>
        </a:ln>
      </c:spPr>
    </c:plotArea>
    <c:legend>
      <c:legendPos val="r"/>
      <c:layout>
        <c:manualLayout>
          <c:xMode val="edge"/>
          <c:yMode val="edge"/>
          <c:x val="0.132589758685139"/>
          <c:y val="0.161520096357204"/>
          <c:w val="0.127633132192236"/>
          <c:h val="0.19477423384251"/>
        </c:manualLayout>
      </c:layout>
      <c:spPr>
        <a:solidFill>
          <a:srgbClr val="FFFFFF"/>
        </a:solidFill>
        <a:ln w="12700">
          <a:solidFill>
            <a:srgbClr val="000000"/>
          </a:solidFill>
          <a:prstDash val="solid"/>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9525">
      <a:noFill/>
    </a:ln>
  </c:spPr>
  <c:printSettings>
    <c:headerFooter/>
    <c:pageMargins b="1.0" l="0.750000000000004" r="0.750000000000004" t="1.0"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800" b="1" i="0" u="none" strike="noStrike" baseline="0">
                <a:solidFill>
                  <a:srgbClr val="000000"/>
                </a:solidFill>
                <a:latin typeface="Calibri"/>
                <a:ea typeface="Calibri"/>
                <a:cs typeface="Calibri"/>
              </a:defRPr>
            </a:pPr>
            <a:endParaRPr lang="en-US"/>
          </a:p>
        </c:rich>
      </c:tx>
      <c:layout>
        <c:manualLayout>
          <c:xMode val="edge"/>
          <c:yMode val="edge"/>
          <c:x val="0.49693298913429"/>
          <c:y val="0.033591904527559"/>
        </c:manualLayout>
      </c:layout>
      <c:spPr>
        <a:noFill/>
        <a:ln w="25400">
          <a:noFill/>
        </a:ln>
      </c:spPr>
    </c:title>
    <c:plotArea>
      <c:layout>
        <c:manualLayout>
          <c:layoutTarget val="inner"/>
          <c:xMode val="edge"/>
          <c:yMode val="edge"/>
          <c:x val="0.0642954534258573"/>
          <c:y val="0.122222305109528"/>
          <c:w val="0.889192440995899"/>
          <c:h val="0.619444864532379"/>
        </c:manualLayout>
      </c:layout>
      <c:lineChart>
        <c:grouping val="standard"/>
        <c:ser>
          <c:idx val="0"/>
          <c:order val="0"/>
          <c:tx>
            <c:strRef>
              <c:f>Sheet1!$G$434</c:f>
              <c:strCache>
                <c:ptCount val="1"/>
                <c:pt idx="0">
                  <c:v>Developed</c:v>
                </c:pt>
              </c:strCache>
            </c:strRef>
          </c:tx>
          <c:spPr>
            <a:ln w="38100">
              <a:solidFill>
                <a:srgbClr val="666699"/>
              </a:solidFill>
              <a:prstDash val="solid"/>
            </a:ln>
          </c:spPr>
          <c:marker>
            <c:symbol val="none"/>
          </c:marker>
          <c:dLbls>
            <c:dLbl>
              <c:idx val="9"/>
              <c:layout>
                <c:manualLayout>
                  <c:x val="-1.23368832600051E-7"/>
                  <c:y val="-0.0078125"/>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n-US"/>
                </a:p>
              </c:txPr>
              <c:dLblPos val="r"/>
              <c:showVal val="1"/>
            </c:dLbl>
            <c:delete val="1"/>
          </c:dLbls>
          <c:cat>
            <c:strRef>
              <c:f>Sheet1!$H$433:$Q$433</c:f>
              <c:strCache>
                <c:ptCount val="10"/>
                <c:pt idx="0">
                  <c:v>2002</c:v>
                </c:pt>
                <c:pt idx="1">
                  <c:v>2003</c:v>
                </c:pt>
                <c:pt idx="2">
                  <c:v>2004</c:v>
                </c:pt>
                <c:pt idx="3">
                  <c:v>2005</c:v>
                </c:pt>
                <c:pt idx="4">
                  <c:v>2006</c:v>
                </c:pt>
                <c:pt idx="5">
                  <c:v>2007</c:v>
                </c:pt>
                <c:pt idx="6">
                  <c:v>2008</c:v>
                </c:pt>
                <c:pt idx="7">
                  <c:v>2009</c:v>
                </c:pt>
                <c:pt idx="8">
                  <c:v>2010</c:v>
                </c:pt>
                <c:pt idx="9">
                  <c:v>2011*</c:v>
                </c:pt>
              </c:strCache>
            </c:strRef>
          </c:cat>
          <c:val>
            <c:numRef>
              <c:f>Sheet1!$H$434:$Q$434</c:f>
              <c:numCache>
                <c:formatCode>0.0</c:formatCode>
                <c:ptCount val="10"/>
                <c:pt idx="0">
                  <c:v>35.0</c:v>
                </c:pt>
                <c:pt idx="1">
                  <c:v>38.8</c:v>
                </c:pt>
                <c:pt idx="2">
                  <c:v>41.4</c:v>
                </c:pt>
                <c:pt idx="3">
                  <c:v>43.6</c:v>
                </c:pt>
                <c:pt idx="4">
                  <c:v>46.8</c:v>
                </c:pt>
                <c:pt idx="5">
                  <c:v>53.4</c:v>
                </c:pt>
                <c:pt idx="6">
                  <c:v>57.7</c:v>
                </c:pt>
                <c:pt idx="7">
                  <c:v>62.6</c:v>
                </c:pt>
                <c:pt idx="8">
                  <c:v>66.5</c:v>
                </c:pt>
                <c:pt idx="9">
                  <c:v>71.44379841187218</c:v>
                </c:pt>
              </c:numCache>
            </c:numRef>
          </c:val>
        </c:ser>
        <c:ser>
          <c:idx val="1"/>
          <c:order val="1"/>
          <c:tx>
            <c:strRef>
              <c:f>Sheet1!$G$435</c:f>
              <c:strCache>
                <c:ptCount val="1"/>
                <c:pt idx="0">
                  <c:v>World</c:v>
                </c:pt>
              </c:strCache>
            </c:strRef>
          </c:tx>
          <c:spPr>
            <a:ln w="38100">
              <a:solidFill>
                <a:srgbClr val="993366"/>
              </a:solidFill>
              <a:prstDash val="solid"/>
            </a:ln>
          </c:spPr>
          <c:marker>
            <c:symbol val="none"/>
          </c:marker>
          <c:dLbls>
            <c:dLbl>
              <c:idx val="9"/>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Val val="1"/>
            </c:dLbl>
            <c:delete val="1"/>
          </c:dLbls>
          <c:cat>
            <c:strRef>
              <c:f>Sheet1!$H$433:$Q$433</c:f>
              <c:strCache>
                <c:ptCount val="10"/>
                <c:pt idx="0">
                  <c:v>2002</c:v>
                </c:pt>
                <c:pt idx="1">
                  <c:v>2003</c:v>
                </c:pt>
                <c:pt idx="2">
                  <c:v>2004</c:v>
                </c:pt>
                <c:pt idx="3">
                  <c:v>2005</c:v>
                </c:pt>
                <c:pt idx="4">
                  <c:v>2006</c:v>
                </c:pt>
                <c:pt idx="5">
                  <c:v>2007</c:v>
                </c:pt>
                <c:pt idx="6">
                  <c:v>2008</c:v>
                </c:pt>
                <c:pt idx="7">
                  <c:v>2009</c:v>
                </c:pt>
                <c:pt idx="8">
                  <c:v>2010</c:v>
                </c:pt>
                <c:pt idx="9">
                  <c:v>2011*</c:v>
                </c:pt>
              </c:strCache>
            </c:strRef>
          </c:cat>
          <c:val>
            <c:numRef>
              <c:f>Sheet1!$H$435:$Q$435</c:f>
              <c:numCache>
                <c:formatCode>0.0</c:formatCode>
                <c:ptCount val="10"/>
                <c:pt idx="0">
                  <c:v>13.4</c:v>
                </c:pt>
                <c:pt idx="1">
                  <c:v>15.3</c:v>
                </c:pt>
                <c:pt idx="2">
                  <c:v>16.9</c:v>
                </c:pt>
                <c:pt idx="3">
                  <c:v>18.2</c:v>
                </c:pt>
                <c:pt idx="4">
                  <c:v>20.2</c:v>
                </c:pt>
                <c:pt idx="5">
                  <c:v>23.0</c:v>
                </c:pt>
                <c:pt idx="6">
                  <c:v>25.2</c:v>
                </c:pt>
                <c:pt idx="7">
                  <c:v>27.6</c:v>
                </c:pt>
                <c:pt idx="8">
                  <c:v>30.2</c:v>
                </c:pt>
                <c:pt idx="9">
                  <c:v>34.4352635325334</c:v>
                </c:pt>
              </c:numCache>
            </c:numRef>
          </c:val>
        </c:ser>
        <c:ser>
          <c:idx val="2"/>
          <c:order val="2"/>
          <c:tx>
            <c:strRef>
              <c:f>Sheet1!$G$436</c:f>
              <c:strCache>
                <c:ptCount val="1"/>
                <c:pt idx="0">
                  <c:v>Developing</c:v>
                </c:pt>
              </c:strCache>
            </c:strRef>
          </c:tx>
          <c:spPr>
            <a:ln w="38100">
              <a:solidFill>
                <a:srgbClr val="99CC00"/>
              </a:solidFill>
              <a:prstDash val="solid"/>
            </a:ln>
          </c:spPr>
          <c:marker>
            <c:symbol val="none"/>
          </c:marker>
          <c:dLbls>
            <c:dLbl>
              <c:idx val="9"/>
              <c:layout>
                <c:manualLayout>
                  <c:x val="-1.23368832600051E-7"/>
                  <c:y val="-0.0130208333333333"/>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n-US"/>
                </a:p>
              </c:txPr>
              <c:dLblPos val="r"/>
              <c:showVal val="1"/>
            </c:dLbl>
            <c:delete val="1"/>
          </c:dLbls>
          <c:cat>
            <c:strRef>
              <c:f>Sheet1!$H$433:$Q$433</c:f>
              <c:strCache>
                <c:ptCount val="10"/>
                <c:pt idx="0">
                  <c:v>2002</c:v>
                </c:pt>
                <c:pt idx="1">
                  <c:v>2003</c:v>
                </c:pt>
                <c:pt idx="2">
                  <c:v>2004</c:v>
                </c:pt>
                <c:pt idx="3">
                  <c:v>2005</c:v>
                </c:pt>
                <c:pt idx="4">
                  <c:v>2006</c:v>
                </c:pt>
                <c:pt idx="5">
                  <c:v>2007</c:v>
                </c:pt>
                <c:pt idx="6">
                  <c:v>2008</c:v>
                </c:pt>
                <c:pt idx="7">
                  <c:v>2009</c:v>
                </c:pt>
                <c:pt idx="8">
                  <c:v>2010</c:v>
                </c:pt>
                <c:pt idx="9">
                  <c:v>2011*</c:v>
                </c:pt>
              </c:strCache>
            </c:strRef>
          </c:cat>
          <c:val>
            <c:numRef>
              <c:f>Sheet1!$H$436:$Q$436</c:f>
              <c:numCache>
                <c:formatCode>0.0</c:formatCode>
                <c:ptCount val="10"/>
                <c:pt idx="0">
                  <c:v>4.6</c:v>
                </c:pt>
                <c:pt idx="1">
                  <c:v>5.8</c:v>
                </c:pt>
                <c:pt idx="2">
                  <c:v>7.0</c:v>
                </c:pt>
                <c:pt idx="3">
                  <c:v>8.2</c:v>
                </c:pt>
                <c:pt idx="4">
                  <c:v>9.6</c:v>
                </c:pt>
                <c:pt idx="5">
                  <c:v>11.2</c:v>
                </c:pt>
                <c:pt idx="6">
                  <c:v>12.6</c:v>
                </c:pt>
                <c:pt idx="7">
                  <c:v>14.1</c:v>
                </c:pt>
                <c:pt idx="8">
                  <c:v>16.4</c:v>
                </c:pt>
                <c:pt idx="9">
                  <c:v>20.45084526314202</c:v>
                </c:pt>
              </c:numCache>
            </c:numRef>
          </c:val>
        </c:ser>
        <c:marker val="1"/>
        <c:axId val="528256488"/>
        <c:axId val="528260152"/>
      </c:lineChart>
      <c:catAx>
        <c:axId val="528256488"/>
        <c:scaling>
          <c:orientation val="minMax"/>
        </c:scaling>
        <c:axPos val="b"/>
        <c:numFmt formatCode="General" sourceLinked="1"/>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528260152"/>
        <c:crosses val="autoZero"/>
        <c:auto val="1"/>
        <c:lblAlgn val="ctr"/>
        <c:lblOffset val="100"/>
      </c:catAx>
      <c:valAx>
        <c:axId val="528260152"/>
        <c:scaling>
          <c:orientation val="minMax"/>
          <c:max val="100.0"/>
        </c:scaling>
        <c:axPos val="l"/>
        <c:majorGridlines>
          <c:spPr>
            <a:ln w="3175">
              <a:solidFill>
                <a:srgbClr val="80808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US" sz="1200"/>
                  <a:t>%</a:t>
                </a:r>
              </a:p>
            </c:rich>
          </c:tx>
          <c:layout>
            <c:manualLayout>
              <c:xMode val="edge"/>
              <c:yMode val="edge"/>
              <c:x val="0.0141421394006125"/>
              <c:y val="0.415048802493438"/>
            </c:manualLayout>
          </c:layout>
          <c:spPr>
            <a:noFill/>
            <a:ln w="25400">
              <a:noFill/>
            </a:ln>
          </c:spPr>
        </c:title>
        <c:numFmt formatCode="0" sourceLinked="0"/>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28256488"/>
        <c:crosses val="autoZero"/>
        <c:crossBetween val="between"/>
      </c:valAx>
      <c:spPr>
        <a:solidFill>
          <a:srgbClr val="FFFFFF"/>
        </a:solidFill>
        <a:ln w="25400">
          <a:noFill/>
        </a:ln>
      </c:spPr>
    </c:plotArea>
    <c:legend>
      <c:legendPos val="r"/>
      <c:layout>
        <c:manualLayout>
          <c:xMode val="edge"/>
          <c:yMode val="edge"/>
          <c:x val="0.150478720783921"/>
          <c:y val="0.205555694956933"/>
          <c:w val="0.1217509649979"/>
          <c:h val="0.205555694956933"/>
        </c:manualLayout>
      </c:layout>
      <c:spPr>
        <a:solidFill>
          <a:srgbClr val="FFFFFF"/>
        </a:solid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0000000000002" r="0.750000000000002"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10"/>
  <c:chart>
    <c:title>
      <c:tx>
        <c:rich>
          <a:bodyPr/>
          <a:lstStyle/>
          <a:p>
            <a:pPr>
              <a:defRPr sz="2400"/>
            </a:pPr>
            <a:r>
              <a:rPr lang="en-US" sz="2400"/>
              <a:t>Fixed telephone</a:t>
            </a:r>
            <a:r>
              <a:rPr lang="en-US" sz="2400" baseline="0"/>
              <a:t> lines per 100 inhabitants</a:t>
            </a:r>
            <a:r>
              <a:rPr lang="en-US" sz="2400"/>
              <a:t>,</a:t>
            </a:r>
            <a:r>
              <a:rPr lang="en-US" sz="2400" baseline="0"/>
              <a:t> 2001-2011*</a:t>
            </a:r>
            <a:endParaRPr lang="en-US" sz="2400"/>
          </a:p>
        </c:rich>
      </c:tx>
      <c:spPr>
        <a:noFill/>
        <a:ln w="25400">
          <a:noFill/>
        </a:ln>
      </c:spPr>
    </c:title>
    <c:plotArea>
      <c:layout>
        <c:manualLayout>
          <c:layoutTarget val="inner"/>
          <c:xMode val="edge"/>
          <c:yMode val="edge"/>
          <c:x val="0.0940593775201544"/>
          <c:y val="0.0924170616113744"/>
          <c:w val="0.868811618673005"/>
          <c:h val="0.720379146919431"/>
        </c:manualLayout>
      </c:layout>
      <c:lineChart>
        <c:grouping val="standard"/>
        <c:ser>
          <c:idx val="0"/>
          <c:order val="0"/>
          <c:tx>
            <c:strRef>
              <c:f>'[3]Sheet 1'!$A$6</c:f>
              <c:strCache>
                <c:ptCount val="1"/>
                <c:pt idx="0">
                  <c:v>Developed</c:v>
                </c:pt>
              </c:strCache>
            </c:strRef>
          </c:tx>
          <c:spPr>
            <a:ln w="38100">
              <a:solidFill>
                <a:srgbClr val="666699"/>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1'!$B$6:$L$6</c:f>
              <c:numCache>
                <c:formatCode>General</c:formatCode>
                <c:ptCount val="11"/>
                <c:pt idx="0">
                  <c:v>48.66333719321133</c:v>
                </c:pt>
                <c:pt idx="1">
                  <c:v>48.5638510947559</c:v>
                </c:pt>
                <c:pt idx="2">
                  <c:v>47.84260347882032</c:v>
                </c:pt>
                <c:pt idx="3">
                  <c:v>47.65877940260316</c:v>
                </c:pt>
                <c:pt idx="4">
                  <c:v>47.2</c:v>
                </c:pt>
                <c:pt idx="5">
                  <c:v>46.5</c:v>
                </c:pt>
                <c:pt idx="6">
                  <c:v>44.8</c:v>
                </c:pt>
                <c:pt idx="7">
                  <c:v>44.5</c:v>
                </c:pt>
                <c:pt idx="8">
                  <c:v>42.7</c:v>
                </c:pt>
                <c:pt idx="9">
                  <c:v>41.6</c:v>
                </c:pt>
                <c:pt idx="10">
                  <c:v>39.8</c:v>
                </c:pt>
              </c:numCache>
            </c:numRef>
          </c:val>
        </c:ser>
        <c:ser>
          <c:idx val="1"/>
          <c:order val="1"/>
          <c:tx>
            <c:strRef>
              <c:f>'[3]Sheet 1'!$A$7</c:f>
              <c:strCache>
                <c:ptCount val="1"/>
                <c:pt idx="0">
                  <c:v>World</c:v>
                </c:pt>
              </c:strCache>
            </c:strRef>
          </c:tx>
          <c:spPr>
            <a:ln w="38100">
              <a:solidFill>
                <a:srgbClr val="993366"/>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1'!$B$7:$L$7</c:f>
              <c:numCache>
                <c:formatCode>General</c:formatCode>
                <c:ptCount val="11"/>
                <c:pt idx="0">
                  <c:v>16.64244648083454</c:v>
                </c:pt>
                <c:pt idx="1">
                  <c:v>17.20815507875788</c:v>
                </c:pt>
                <c:pt idx="2">
                  <c:v>17.81554208449204</c:v>
                </c:pt>
                <c:pt idx="3">
                  <c:v>18.65000445782194</c:v>
                </c:pt>
                <c:pt idx="4">
                  <c:v>19.3</c:v>
                </c:pt>
                <c:pt idx="5">
                  <c:v>19.2</c:v>
                </c:pt>
                <c:pt idx="6">
                  <c:v>18.8</c:v>
                </c:pt>
                <c:pt idx="7">
                  <c:v>18.6</c:v>
                </c:pt>
                <c:pt idx="8">
                  <c:v>17.8</c:v>
                </c:pt>
                <c:pt idx="9">
                  <c:v>17.2</c:v>
                </c:pt>
                <c:pt idx="10">
                  <c:v>16.6</c:v>
                </c:pt>
              </c:numCache>
            </c:numRef>
          </c:val>
        </c:ser>
        <c:ser>
          <c:idx val="2"/>
          <c:order val="2"/>
          <c:tx>
            <c:strRef>
              <c:f>'[3]Sheet 1'!$A$8</c:f>
              <c:strCache>
                <c:ptCount val="1"/>
                <c:pt idx="0">
                  <c:v>Developing</c:v>
                </c:pt>
              </c:strCache>
            </c:strRef>
          </c:tx>
          <c:spPr>
            <a:ln w="38100">
              <a:solidFill>
                <a:srgbClr val="99CC00"/>
              </a:solidFill>
              <a:prstDash val="solid"/>
            </a:ln>
          </c:spPr>
          <c:marker>
            <c:symbol val="none"/>
          </c:marker>
          <c:cat>
            <c:strRef>
              <c:f>'[3]Sheet 1'!$B$5:$L$5</c:f>
              <c:strCache>
                <c:ptCount val="11"/>
                <c:pt idx="0">
                  <c:v>_x0004_2001</c:v>
                </c:pt>
                <c:pt idx="1">
                  <c:v>_x0004_2002</c:v>
                </c:pt>
                <c:pt idx="2">
                  <c:v>_x0004_2003</c:v>
                </c:pt>
                <c:pt idx="3">
                  <c:v>_x0004_2004</c:v>
                </c:pt>
                <c:pt idx="4">
                  <c:v>_x0004_2005</c:v>
                </c:pt>
                <c:pt idx="5">
                  <c:v>_x0004_2006</c:v>
                </c:pt>
                <c:pt idx="6">
                  <c:v>_x0004_2007</c:v>
                </c:pt>
                <c:pt idx="7">
                  <c:v>_x0004_2008</c:v>
                </c:pt>
                <c:pt idx="8">
                  <c:v>_x0004_2009</c:v>
                </c:pt>
                <c:pt idx="9">
                  <c:v>_x0004_2010</c:v>
                </c:pt>
                <c:pt idx="10">
                  <c:v>_x0005_2011*</c:v>
                </c:pt>
              </c:strCache>
            </c:strRef>
          </c:cat>
          <c:val>
            <c:numRef>
              <c:f>'[3]Sheet 1'!$B$8:$L$8</c:f>
              <c:numCache>
                <c:formatCode>General</c:formatCode>
                <c:ptCount val="11"/>
                <c:pt idx="0">
                  <c:v>8.98930318842537</c:v>
                </c:pt>
                <c:pt idx="1">
                  <c:v>9.798207487745774</c:v>
                </c:pt>
                <c:pt idx="2">
                  <c:v>10.79709683805299</c:v>
                </c:pt>
                <c:pt idx="3">
                  <c:v>11.94221103385645</c:v>
                </c:pt>
                <c:pt idx="4">
                  <c:v>12.9</c:v>
                </c:pt>
                <c:pt idx="5">
                  <c:v>13.0</c:v>
                </c:pt>
                <c:pt idx="6">
                  <c:v>13.0</c:v>
                </c:pt>
                <c:pt idx="7">
                  <c:v>12.8</c:v>
                </c:pt>
                <c:pt idx="8">
                  <c:v>12.4</c:v>
                </c:pt>
                <c:pt idx="9">
                  <c:v>11.9</c:v>
                </c:pt>
                <c:pt idx="10">
                  <c:v>11.6</c:v>
                </c:pt>
              </c:numCache>
            </c:numRef>
          </c:val>
        </c:ser>
        <c:marker val="1"/>
        <c:axId val="528311512"/>
        <c:axId val="528314968"/>
      </c:lineChart>
      <c:catAx>
        <c:axId val="528311512"/>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a:pPr>
            <a:endParaRPr lang="en-US"/>
          </a:p>
        </c:txPr>
        <c:crossAx val="528314968"/>
        <c:crosses val="autoZero"/>
        <c:auto val="1"/>
        <c:lblAlgn val="ctr"/>
        <c:lblOffset val="100"/>
        <c:tickLblSkip val="1"/>
        <c:tickMarkSkip val="1"/>
      </c:catAx>
      <c:valAx>
        <c:axId val="528314968"/>
        <c:scaling>
          <c:orientation val="minMax"/>
          <c:max val="100.0"/>
        </c:scaling>
        <c:axPos val="l"/>
        <c:majorGridlines>
          <c:spPr>
            <a:ln w="3175">
              <a:solidFill>
                <a:srgbClr val="808080"/>
              </a:solidFill>
              <a:prstDash val="solid"/>
            </a:ln>
          </c:spPr>
        </c:majorGridlines>
        <c:title>
          <c:tx>
            <c:rich>
              <a:bodyPr/>
              <a:lstStyle/>
              <a:p>
                <a:pPr>
                  <a:defRPr sz="1400" b="0"/>
                </a:pPr>
                <a:r>
                  <a:rPr lang="en-US" sz="1400" b="0"/>
                  <a:t>Per 100 inhabitants</a:t>
                </a:r>
              </a:p>
            </c:rich>
          </c:tx>
          <c:spPr>
            <a:noFill/>
            <a:ln w="25400">
              <a:noFill/>
            </a:ln>
          </c:spPr>
        </c:title>
        <c:numFmt formatCode="General" sourceLinked="0"/>
        <c:maj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528311512"/>
        <c:crosses val="autoZero"/>
        <c:crossBetween val="between"/>
      </c:valAx>
      <c:spPr>
        <a:solidFill>
          <a:srgbClr val="FFFFFF"/>
        </a:solidFill>
        <a:ln w="25400">
          <a:noFill/>
        </a:ln>
      </c:spPr>
    </c:plotArea>
    <c:legend>
      <c:legendPos val="r"/>
      <c:layout>
        <c:manualLayout>
          <c:xMode val="edge"/>
          <c:yMode val="edge"/>
          <c:x val="0.133663325949693"/>
          <c:y val="0.14218009478673"/>
          <c:w val="0.141089066280232"/>
          <c:h val="0.21563981042654"/>
        </c:manualLayout>
      </c:layout>
      <c:spPr>
        <a:solidFill>
          <a:srgbClr val="FFFFFF"/>
        </a:solidFill>
        <a:ln w="12700">
          <a:solidFill>
            <a:srgbClr val="000000"/>
          </a:solidFill>
          <a:prstDash val="solid"/>
        </a:ln>
      </c:spPr>
      <c:txPr>
        <a:bodyPr/>
        <a:lstStyle/>
        <a:p>
          <a:pPr>
            <a:defRPr sz="1200"/>
          </a:pPr>
          <a:endParaRPr lang="en-US"/>
        </a:p>
      </c:txPr>
    </c:legend>
    <c:plotVisOnly val="1"/>
    <c:dispBlanksAs val="gap"/>
  </c:chart>
  <c:spPr>
    <a:solidFill>
      <a:srgbClr val="FFFFFF"/>
    </a:solidFill>
    <a:ln w="9525">
      <a:noFill/>
    </a:ln>
  </c:spPr>
  <c:printSettings>
    <c:headerFooter/>
    <c:pageMargins b="1.0" l="0.750000000000003" r="0.750000000000003" t="1.0"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Communication Speed Through History</a:t>
            </a:r>
          </a:p>
        </c:rich>
      </c:tx>
      <c:layout/>
    </c:title>
    <c:plotArea>
      <c:layout/>
      <c:barChart>
        <c:barDir val="col"/>
        <c:grouping val="clustered"/>
        <c:ser>
          <c:idx val="0"/>
          <c:order val="0"/>
          <c:cat>
            <c:strRef>
              <c:f>Sheet2!$C$6:$C$16</c:f>
              <c:strCache>
                <c:ptCount val="11"/>
                <c:pt idx="0">
                  <c:v>Foot</c:v>
                </c:pt>
                <c:pt idx="1">
                  <c:v>Horse</c:v>
                </c:pt>
                <c:pt idx="2">
                  <c:v>Post wagon</c:v>
                </c:pt>
                <c:pt idx="3">
                  <c:v>2-wheeled carriage</c:v>
                </c:pt>
                <c:pt idx="4">
                  <c:v>Chape 1793</c:v>
                </c:pt>
                <c:pt idx="5">
                  <c:v>Chape 1820</c:v>
                </c:pt>
                <c:pt idx="6">
                  <c:v>Chape 1840</c:v>
                </c:pt>
                <c:pt idx="7">
                  <c:v>Electrical 1858</c:v>
                </c:pt>
                <c:pt idx="8">
                  <c:v>Electrical 1870</c:v>
                </c:pt>
                <c:pt idx="9">
                  <c:v>Electrical 1911</c:v>
                </c:pt>
                <c:pt idx="10">
                  <c:v>Fibre Optic</c:v>
                </c:pt>
              </c:strCache>
            </c:strRef>
          </c:cat>
          <c:val>
            <c:numRef>
              <c:f>Sheet2!$D$6:$D$16</c:f>
              <c:numCache>
                <c:formatCode>General</c:formatCode>
                <c:ptCount val="11"/>
                <c:pt idx="0">
                  <c:v>3.75</c:v>
                </c:pt>
                <c:pt idx="1">
                  <c:v>17.0</c:v>
                </c:pt>
                <c:pt idx="2">
                  <c:v>7.5</c:v>
                </c:pt>
                <c:pt idx="3">
                  <c:v>10.0</c:v>
                </c:pt>
                <c:pt idx="4">
                  <c:v>2057.6</c:v>
                </c:pt>
                <c:pt idx="5">
                  <c:v>2376.5</c:v>
                </c:pt>
                <c:pt idx="6">
                  <c:v>2744.9</c:v>
                </c:pt>
                <c:pt idx="7">
                  <c:v>350.0</c:v>
                </c:pt>
                <c:pt idx="8" formatCode="#,##0">
                  <c:v>1800.0</c:v>
                </c:pt>
                <c:pt idx="9">
                  <c:v>672000.0</c:v>
                </c:pt>
                <c:pt idx="10" formatCode="#,##0">
                  <c:v>7.2E8</c:v>
                </c:pt>
              </c:numCache>
            </c:numRef>
          </c:val>
        </c:ser>
        <c:axId val="533083064"/>
        <c:axId val="533095224"/>
      </c:barChart>
      <c:catAx>
        <c:axId val="533083064"/>
        <c:scaling>
          <c:orientation val="minMax"/>
        </c:scaling>
        <c:axPos val="b"/>
        <c:tickLblPos val="nextTo"/>
        <c:crossAx val="533095224"/>
        <c:crosses val="autoZero"/>
        <c:auto val="1"/>
        <c:lblAlgn val="ctr"/>
        <c:lblOffset val="100"/>
      </c:catAx>
      <c:valAx>
        <c:axId val="533095224"/>
        <c:scaling>
          <c:logBase val="10.0"/>
          <c:orientation val="minMax"/>
        </c:scaling>
        <c:axPos val="l"/>
        <c:majorGridlines/>
        <c:title>
          <c:tx>
            <c:rich>
              <a:bodyPr/>
              <a:lstStyle/>
              <a:p>
                <a:pPr>
                  <a:defRPr/>
                </a:pPr>
                <a:r>
                  <a:rPr lang="en-US"/>
                  <a:t>Km/hr</a:t>
                </a:r>
              </a:p>
            </c:rich>
          </c:tx>
          <c:layout/>
        </c:title>
        <c:numFmt formatCode="General" sourceLinked="1"/>
        <c:tickLblPos val="nextTo"/>
        <c:crossAx val="533083064"/>
        <c:crosses val="autoZero"/>
        <c:crossBetween val="between"/>
      </c:valAx>
    </c:plotArea>
    <c:plotVisOnly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Communication Speed Through History</a:t>
            </a:r>
          </a:p>
        </c:rich>
      </c:tx>
      <c:layout/>
    </c:title>
    <c:plotArea>
      <c:layout/>
      <c:lineChart>
        <c:grouping val="standard"/>
        <c:ser>
          <c:idx val="0"/>
          <c:order val="0"/>
          <c:trendline>
            <c:trendlineType val="linear"/>
          </c:trendline>
          <c:cat>
            <c:strRef>
              <c:f>Sheet2!$C$6:$C$16</c:f>
              <c:strCache>
                <c:ptCount val="11"/>
                <c:pt idx="0">
                  <c:v>Foot</c:v>
                </c:pt>
                <c:pt idx="1">
                  <c:v>Horse</c:v>
                </c:pt>
                <c:pt idx="2">
                  <c:v>Post wagon</c:v>
                </c:pt>
                <c:pt idx="3">
                  <c:v>2-wheeled carriage</c:v>
                </c:pt>
                <c:pt idx="4">
                  <c:v>Chape 1793</c:v>
                </c:pt>
                <c:pt idx="5">
                  <c:v>Chape 1820</c:v>
                </c:pt>
                <c:pt idx="6">
                  <c:v>Chape 1840</c:v>
                </c:pt>
                <c:pt idx="7">
                  <c:v>Electrical 1858</c:v>
                </c:pt>
                <c:pt idx="8">
                  <c:v>Electrical 1870</c:v>
                </c:pt>
                <c:pt idx="9">
                  <c:v>Electrical 1911</c:v>
                </c:pt>
                <c:pt idx="10">
                  <c:v>Fibre Optic</c:v>
                </c:pt>
              </c:strCache>
            </c:strRef>
          </c:cat>
          <c:val>
            <c:numRef>
              <c:f>Sheet2!$D$6:$D$16</c:f>
              <c:numCache>
                <c:formatCode>General</c:formatCode>
                <c:ptCount val="11"/>
                <c:pt idx="0">
                  <c:v>3.75</c:v>
                </c:pt>
                <c:pt idx="1">
                  <c:v>17.0</c:v>
                </c:pt>
                <c:pt idx="2">
                  <c:v>7.5</c:v>
                </c:pt>
                <c:pt idx="3">
                  <c:v>10.0</c:v>
                </c:pt>
                <c:pt idx="4">
                  <c:v>2057.6</c:v>
                </c:pt>
                <c:pt idx="5">
                  <c:v>2376.5</c:v>
                </c:pt>
                <c:pt idx="6">
                  <c:v>2744.9</c:v>
                </c:pt>
                <c:pt idx="7">
                  <c:v>350.0</c:v>
                </c:pt>
                <c:pt idx="8" formatCode="#,##0">
                  <c:v>1800.0</c:v>
                </c:pt>
                <c:pt idx="9">
                  <c:v>672000.0</c:v>
                </c:pt>
                <c:pt idx="10" formatCode="#,##0">
                  <c:v>7.2E8</c:v>
                </c:pt>
              </c:numCache>
            </c:numRef>
          </c:val>
        </c:ser>
        <c:marker val="1"/>
        <c:axId val="528215416"/>
        <c:axId val="528305912"/>
      </c:lineChart>
      <c:catAx>
        <c:axId val="528215416"/>
        <c:scaling>
          <c:orientation val="minMax"/>
        </c:scaling>
        <c:axPos val="b"/>
        <c:tickLblPos val="nextTo"/>
        <c:crossAx val="528305912"/>
        <c:crosses val="autoZero"/>
        <c:auto val="1"/>
        <c:lblAlgn val="ctr"/>
        <c:lblOffset val="100"/>
      </c:catAx>
      <c:valAx>
        <c:axId val="528305912"/>
        <c:scaling>
          <c:logBase val="10.0"/>
          <c:orientation val="minMax"/>
        </c:scaling>
        <c:axPos val="l"/>
        <c:majorGridlines/>
        <c:title>
          <c:tx>
            <c:rich>
              <a:bodyPr/>
              <a:lstStyle/>
              <a:p>
                <a:pPr>
                  <a:defRPr/>
                </a:pPr>
                <a:r>
                  <a:rPr lang="en-US"/>
                  <a:t>Km/hr</a:t>
                </a:r>
              </a:p>
            </c:rich>
          </c:tx>
          <c:layout/>
        </c:title>
        <c:numFmt formatCode="General" sourceLinked="1"/>
        <c:tickLblPos val="nextTo"/>
        <c:crossAx val="528215416"/>
        <c:crosses val="autoZero"/>
        <c:crossBetween val="between"/>
      </c:valAx>
    </c:plotArea>
    <c:plotVisOnly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Communication Cost &amp; Capacity</a:t>
            </a:r>
          </a:p>
        </c:rich>
      </c:tx>
      <c:layout/>
    </c:title>
    <c:plotArea>
      <c:layout/>
      <c:barChart>
        <c:barDir val="col"/>
        <c:grouping val="clustered"/>
        <c:ser>
          <c:idx val="1"/>
          <c:order val="1"/>
          <c:tx>
            <c:strRef>
              <c:f>Sheet2!$E$83</c:f>
              <c:strCache>
                <c:ptCount val="1"/>
                <c:pt idx="0">
                  <c:v>Capacity (words)</c:v>
                </c:pt>
              </c:strCache>
            </c:strRef>
          </c:tx>
          <c:cat>
            <c:strRef>
              <c:f>Sheet2!$B$84:$B$95</c:f>
              <c:strCache>
                <c:ptCount val="12"/>
                <c:pt idx="0">
                  <c:v>1799 Letter</c:v>
                </c:pt>
                <c:pt idx="1">
                  <c:v>1845 Letter</c:v>
                </c:pt>
                <c:pt idx="2">
                  <c:v>1863 Letter</c:v>
                </c:pt>
                <c:pt idx="3">
                  <c:v>1885 Letter</c:v>
                </c:pt>
                <c:pt idx="4">
                  <c:v>1858 Telegram</c:v>
                </c:pt>
                <c:pt idx="5">
                  <c:v>1866 Telegram</c:v>
                </c:pt>
                <c:pt idx="6">
                  <c:v>1867 Telegram</c:v>
                </c:pt>
                <c:pt idx="7">
                  <c:v>1869 Telegram</c:v>
                </c:pt>
                <c:pt idx="8">
                  <c:v>1875 Telegram</c:v>
                </c:pt>
                <c:pt idx="9">
                  <c:v>1888 Telegram </c:v>
                </c:pt>
                <c:pt idx="10">
                  <c:v>1911Telegram</c:v>
                </c:pt>
                <c:pt idx="11">
                  <c:v>1 Mbps Internet Connection</c:v>
                </c:pt>
              </c:strCache>
            </c:strRef>
          </c:cat>
          <c:val>
            <c:numRef>
              <c:f>Sheet2!$E$84:$E$95</c:f>
              <c:numCache>
                <c:formatCode>#,##0</c:formatCode>
                <c:ptCount val="12"/>
                <c:pt idx="0">
                  <c:v>1500.0</c:v>
                </c:pt>
                <c:pt idx="1">
                  <c:v>1500.0</c:v>
                </c:pt>
                <c:pt idx="2">
                  <c:v>1500.0</c:v>
                </c:pt>
                <c:pt idx="3">
                  <c:v>1500.0</c:v>
                </c:pt>
                <c:pt idx="4">
                  <c:v>50.0</c:v>
                </c:pt>
                <c:pt idx="5">
                  <c:v>50.0</c:v>
                </c:pt>
                <c:pt idx="6">
                  <c:v>50.0</c:v>
                </c:pt>
                <c:pt idx="7">
                  <c:v>50.0</c:v>
                </c:pt>
                <c:pt idx="8">
                  <c:v>50.0</c:v>
                </c:pt>
                <c:pt idx="9">
                  <c:v>50.0</c:v>
                </c:pt>
                <c:pt idx="10">
                  <c:v>50.0</c:v>
                </c:pt>
                <c:pt idx="11">
                  <c:v>32500.0</c:v>
                </c:pt>
              </c:numCache>
            </c:numRef>
          </c:val>
        </c:ser>
        <c:axId val="528372488"/>
        <c:axId val="528369064"/>
      </c:barChart>
      <c:lineChart>
        <c:grouping val="standard"/>
        <c:ser>
          <c:idx val="0"/>
          <c:order val="0"/>
          <c:tx>
            <c:strRef>
              <c:f>Sheet2!$D$83</c:f>
              <c:strCache>
                <c:ptCount val="1"/>
                <c:pt idx="0">
                  <c:v>Nominal Cost (USD)</c:v>
                </c:pt>
              </c:strCache>
            </c:strRef>
          </c:tx>
          <c:cat>
            <c:strRef>
              <c:f>Sheet2!$B$84:$B$95</c:f>
              <c:strCache>
                <c:ptCount val="12"/>
                <c:pt idx="0">
                  <c:v>1799 Letter</c:v>
                </c:pt>
                <c:pt idx="1">
                  <c:v>1845 Letter</c:v>
                </c:pt>
                <c:pt idx="2">
                  <c:v>1863 Letter</c:v>
                </c:pt>
                <c:pt idx="3">
                  <c:v>1885 Letter</c:v>
                </c:pt>
                <c:pt idx="4">
                  <c:v>1858 Telegram</c:v>
                </c:pt>
                <c:pt idx="5">
                  <c:v>1866 Telegram</c:v>
                </c:pt>
                <c:pt idx="6">
                  <c:v>1867 Telegram</c:v>
                </c:pt>
                <c:pt idx="7">
                  <c:v>1869 Telegram</c:v>
                </c:pt>
                <c:pt idx="8">
                  <c:v>1875 Telegram</c:v>
                </c:pt>
                <c:pt idx="9">
                  <c:v>1888 Telegram </c:v>
                </c:pt>
                <c:pt idx="10">
                  <c:v>1911Telegram</c:v>
                </c:pt>
                <c:pt idx="11">
                  <c:v>1 Mbps Internet Connection</c:v>
                </c:pt>
              </c:strCache>
            </c:strRef>
          </c:cat>
          <c:val>
            <c:numRef>
              <c:f>Sheet2!$D$84:$D$95</c:f>
              <c:numCache>
                <c:formatCode>\$#,##0.00</c:formatCode>
                <c:ptCount val="12"/>
                <c:pt idx="0">
                  <c:v>0.25</c:v>
                </c:pt>
                <c:pt idx="1">
                  <c:v>0.1</c:v>
                </c:pt>
                <c:pt idx="2">
                  <c:v>0.03</c:v>
                </c:pt>
                <c:pt idx="3">
                  <c:v>0.02</c:v>
                </c:pt>
                <c:pt idx="4">
                  <c:v>10.0</c:v>
                </c:pt>
                <c:pt idx="5">
                  <c:v>5.0</c:v>
                </c:pt>
                <c:pt idx="6">
                  <c:v>2.5</c:v>
                </c:pt>
                <c:pt idx="7">
                  <c:v>1.0</c:v>
                </c:pt>
                <c:pt idx="8">
                  <c:v>0.5</c:v>
                </c:pt>
                <c:pt idx="9">
                  <c:v>0.25</c:v>
                </c:pt>
                <c:pt idx="10">
                  <c:v>0.25</c:v>
                </c:pt>
                <c:pt idx="11">
                  <c:v>3.33</c:v>
                </c:pt>
              </c:numCache>
            </c:numRef>
          </c:val>
        </c:ser>
        <c:marker val="1"/>
        <c:axId val="528343752"/>
        <c:axId val="528365944"/>
      </c:lineChart>
      <c:catAx>
        <c:axId val="528343752"/>
        <c:scaling>
          <c:orientation val="minMax"/>
        </c:scaling>
        <c:axPos val="b"/>
        <c:tickLblPos val="nextTo"/>
        <c:crossAx val="528365944"/>
        <c:crosses val="autoZero"/>
        <c:auto val="1"/>
        <c:lblAlgn val="ctr"/>
        <c:lblOffset val="100"/>
      </c:catAx>
      <c:valAx>
        <c:axId val="528365944"/>
        <c:scaling>
          <c:orientation val="minMax"/>
        </c:scaling>
        <c:axPos val="l"/>
        <c:majorGridlines/>
        <c:numFmt formatCode="\$#,##0.00" sourceLinked="1"/>
        <c:tickLblPos val="nextTo"/>
        <c:crossAx val="528343752"/>
        <c:crosses val="autoZero"/>
        <c:crossBetween val="between"/>
      </c:valAx>
      <c:valAx>
        <c:axId val="528369064"/>
        <c:scaling>
          <c:logBase val="10.0"/>
          <c:orientation val="minMax"/>
          <c:min val="25.0"/>
        </c:scaling>
        <c:axPos val="r"/>
        <c:numFmt formatCode="#,##0" sourceLinked="1"/>
        <c:tickLblPos val="nextTo"/>
        <c:crossAx val="528372488"/>
        <c:crosses val="max"/>
        <c:crossBetween val="between"/>
      </c:valAx>
      <c:catAx>
        <c:axId val="528372488"/>
        <c:scaling>
          <c:orientation val="minMax"/>
        </c:scaling>
        <c:delete val="1"/>
        <c:axPos val="b"/>
        <c:tickLblPos val="nextTo"/>
        <c:crossAx val="528369064"/>
        <c:crosses val="autoZero"/>
        <c:auto val="1"/>
        <c:lblAlgn val="ctr"/>
        <c:lblOffset val="100"/>
      </c:catAx>
    </c:plotArea>
    <c:legend>
      <c:legendPos val="b"/>
      <c:layout/>
    </c:legend>
    <c:plotVisOnly val="1"/>
    <c:dispBlanksAs val="gap"/>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4" Type="http://schemas.openxmlformats.org/officeDocument/2006/relationships/chart" Target="../charts/chart10.xml"/><Relationship Id="rId5" Type="http://schemas.openxmlformats.org/officeDocument/2006/relationships/chart" Target="../charts/chart11.xml"/><Relationship Id="rId1" Type="http://schemas.openxmlformats.org/officeDocument/2006/relationships/chart" Target="../charts/chart7.xml"/><Relationship Id="rId2"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12</xdr:col>
      <xdr:colOff>165100</xdr:colOff>
      <xdr:row>1232</xdr:row>
      <xdr:rowOff>0</xdr:rowOff>
    </xdr:from>
    <xdr:to>
      <xdr:col>22</xdr:col>
      <xdr:colOff>889000</xdr:colOff>
      <xdr:row>1263</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304800</xdr:colOff>
      <xdr:row>395</xdr:row>
      <xdr:rowOff>50800</xdr:rowOff>
    </xdr:from>
    <xdr:to>
      <xdr:col>23</xdr:col>
      <xdr:colOff>685800</xdr:colOff>
      <xdr:row>415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787400</xdr:colOff>
      <xdr:row>917</xdr:row>
      <xdr:rowOff>0</xdr:rowOff>
    </xdr:from>
    <xdr:to>
      <xdr:col>26</xdr:col>
      <xdr:colOff>279400</xdr:colOff>
      <xdr:row>933</xdr:row>
      <xdr:rowOff>25400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254000</xdr:colOff>
      <xdr:row>1138</xdr:row>
      <xdr:rowOff>101600</xdr:rowOff>
    </xdr:from>
    <xdr:to>
      <xdr:col>29</xdr:col>
      <xdr:colOff>25400</xdr:colOff>
      <xdr:row>1221</xdr:row>
      <xdr:rowOff>12700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432</xdr:row>
      <xdr:rowOff>0</xdr:rowOff>
    </xdr:from>
    <xdr:to>
      <xdr:col>27</xdr:col>
      <xdr:colOff>711200</xdr:colOff>
      <xdr:row>459</xdr:row>
      <xdr:rowOff>50800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457200</xdr:colOff>
      <xdr:row>1044</xdr:row>
      <xdr:rowOff>139700</xdr:rowOff>
    </xdr:from>
    <xdr:to>
      <xdr:col>25</xdr:col>
      <xdr:colOff>431800</xdr:colOff>
      <xdr:row>1064</xdr:row>
      <xdr:rowOff>88900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0.03825</cdr:x>
      <cdr:y>0.91725</cdr:y>
    </cdr:from>
    <cdr:to>
      <cdr:x>0.54493</cdr:x>
      <cdr:y>1</cdr:y>
    </cdr:to>
    <cdr:sp macro="" textlink="">
      <cdr:nvSpPr>
        <cdr:cNvPr id="3" name="TextBox 2"/>
        <cdr:cNvSpPr txBox="1"/>
      </cdr:nvSpPr>
      <cdr:spPr>
        <a:xfrm xmlns:a="http://schemas.openxmlformats.org/drawingml/2006/main">
          <a:off x="428625" y="5086350"/>
          <a:ext cx="45339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US" sz="1000" b="0" i="0" strike="noStrike">
              <a:solidFill>
                <a:srgbClr val="000000"/>
              </a:solidFill>
              <a:latin typeface="Calibri"/>
              <a:ea typeface="Calibri"/>
              <a:cs typeface="Calibri"/>
            </a:rPr>
            <a:t>* Estimate.</a:t>
          </a:r>
        </a:p>
        <a:p xmlns:a="http://schemas.openxmlformats.org/drawingml/2006/main">
          <a:pPr algn="l" rtl="0">
            <a:defRPr sz="1000"/>
          </a:pPr>
          <a:r>
            <a:rPr lang="en-US" sz="1000" b="0" i="0" strike="noStrike">
              <a:solidFill>
                <a:srgbClr val="000000"/>
              </a:solidFill>
              <a:latin typeface="Calibri"/>
              <a:ea typeface="Calibri"/>
              <a:cs typeface="Calibri"/>
            </a:rPr>
            <a:t>Source:  ITU World Telecommunication /ICT Indicators database</a:t>
          </a:r>
        </a:p>
        <a:p xmlns:a="http://schemas.openxmlformats.org/drawingml/2006/main">
          <a:pPr algn="l" rtl="0">
            <a:defRPr sz="1000"/>
          </a:pPr>
          <a:endParaRPr lang="en-US" sz="1000" b="0" i="0" strike="noStrike">
            <a:solidFill>
              <a:srgbClr val="000000"/>
            </a:solidFill>
            <a:latin typeface="Calibri"/>
            <a:ea typeface="Calibri"/>
            <a:cs typeface="Calibri"/>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0.0335</cdr:x>
      <cdr:y>0.8775</cdr:y>
    </cdr:from>
    <cdr:to>
      <cdr:x>0.53968</cdr:x>
      <cdr:y>1</cdr:y>
    </cdr:to>
    <cdr:sp macro="" textlink="">
      <cdr:nvSpPr>
        <cdr:cNvPr id="3" name="TextBox 2"/>
        <cdr:cNvSpPr txBox="1"/>
      </cdr:nvSpPr>
      <cdr:spPr>
        <a:xfrm xmlns:a="http://schemas.openxmlformats.org/drawingml/2006/main">
          <a:off x="380979" y="4876783"/>
          <a:ext cx="4533963" cy="704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US" sz="1000" b="0" i="0" strike="noStrike">
              <a:solidFill>
                <a:srgbClr val="000000"/>
              </a:solidFill>
              <a:latin typeface="Calibri"/>
              <a:ea typeface="Calibri"/>
              <a:cs typeface="Calibri"/>
            </a:rPr>
            <a:t>* Estimate.</a:t>
          </a:r>
        </a:p>
        <a:p xmlns:a="http://schemas.openxmlformats.org/drawingml/2006/main">
          <a:pPr algn="l" rtl="0">
            <a:defRPr sz="1000"/>
          </a:pPr>
          <a:r>
            <a:rPr lang="en-US" sz="1000" b="0" i="0" strike="noStrike">
              <a:solidFill>
                <a:srgbClr val="000000"/>
              </a:solidFill>
              <a:latin typeface="Calibri"/>
              <a:ea typeface="Calibri"/>
              <a:cs typeface="Calibri"/>
            </a:rPr>
            <a:t>The developed/developing country classifications are based on the UN M49, see:</a:t>
          </a:r>
        </a:p>
        <a:p xmlns:a="http://schemas.openxmlformats.org/drawingml/2006/main">
          <a:pPr algn="l" rtl="0">
            <a:defRPr sz="1000"/>
          </a:pPr>
          <a:r>
            <a:rPr lang="en-US" sz="1000" b="0" i="0" strike="noStrike">
              <a:solidFill>
                <a:srgbClr val="000000"/>
              </a:solidFill>
              <a:latin typeface="Calibri"/>
              <a:ea typeface="Calibri"/>
              <a:cs typeface="Calibri"/>
            </a:rPr>
            <a:t>http://www.itu.int/ITU-D/ict/definitions/regions/index.html</a:t>
          </a:r>
        </a:p>
        <a:p xmlns:a="http://schemas.openxmlformats.org/drawingml/2006/main">
          <a:pPr algn="l" rtl="0">
            <a:defRPr sz="1000"/>
          </a:pPr>
          <a:r>
            <a:rPr lang="en-US" sz="1000" b="0" i="0" strike="noStrike">
              <a:solidFill>
                <a:srgbClr val="000000"/>
              </a:solidFill>
              <a:latin typeface="Calibri"/>
              <a:ea typeface="Calibri"/>
              <a:cs typeface="Calibri"/>
            </a:rPr>
            <a:t>Source:  ITU World Telecommunication /ICT Indicators database</a:t>
          </a:r>
        </a:p>
        <a:p xmlns:a="http://schemas.openxmlformats.org/drawingml/2006/main">
          <a:pPr algn="l" rtl="0">
            <a:defRPr sz="1000"/>
          </a:pPr>
          <a:endParaRPr lang="en-US" sz="1000" b="0" i="0" strike="noStrike">
            <a:solidFill>
              <a:srgbClr val="000000"/>
            </a:solidFill>
            <a:latin typeface="Calibri"/>
            <a:ea typeface="Calibri"/>
            <a:cs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0.0335</cdr:x>
      <cdr:y>0.87775</cdr:y>
    </cdr:from>
    <cdr:to>
      <cdr:x>0.53994</cdr:x>
      <cdr:y>1</cdr:y>
    </cdr:to>
    <cdr:sp macro="" textlink="">
      <cdr:nvSpPr>
        <cdr:cNvPr id="3" name="TextBox 2"/>
        <cdr:cNvSpPr txBox="1"/>
      </cdr:nvSpPr>
      <cdr:spPr>
        <a:xfrm xmlns:a="http://schemas.openxmlformats.org/drawingml/2006/main">
          <a:off x="380979" y="4876783"/>
          <a:ext cx="4533963" cy="704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US" sz="1000" b="0" i="0" strike="noStrike">
              <a:solidFill>
                <a:srgbClr val="000000"/>
              </a:solidFill>
              <a:latin typeface="Calibri"/>
              <a:ea typeface="Calibri"/>
              <a:cs typeface="Calibri"/>
            </a:rPr>
            <a:t>* Estimate.</a:t>
          </a:r>
        </a:p>
        <a:p xmlns:a="http://schemas.openxmlformats.org/drawingml/2006/main">
          <a:pPr algn="l" rtl="0">
            <a:defRPr sz="1000"/>
          </a:pPr>
          <a:r>
            <a:rPr lang="en-US" sz="1000" b="0" i="0" strike="noStrike">
              <a:solidFill>
                <a:srgbClr val="000000"/>
              </a:solidFill>
              <a:latin typeface="Calibri"/>
              <a:ea typeface="Calibri"/>
              <a:cs typeface="Calibri"/>
            </a:rPr>
            <a:t>The developed/developing country classifications are based on the UN M49, see:</a:t>
          </a:r>
        </a:p>
        <a:p xmlns:a="http://schemas.openxmlformats.org/drawingml/2006/main">
          <a:pPr algn="l" rtl="0">
            <a:defRPr sz="1000"/>
          </a:pPr>
          <a:r>
            <a:rPr lang="en-US" sz="1000" b="0" i="0" strike="noStrike">
              <a:solidFill>
                <a:srgbClr val="000000"/>
              </a:solidFill>
              <a:latin typeface="Calibri"/>
              <a:ea typeface="Calibri"/>
              <a:cs typeface="Calibri"/>
            </a:rPr>
            <a:t>http://www.itu.int/ITU-D/ict/definitions/regions/index.html</a:t>
          </a:r>
        </a:p>
        <a:p xmlns:a="http://schemas.openxmlformats.org/drawingml/2006/main">
          <a:pPr algn="l" rtl="0">
            <a:defRPr sz="1000"/>
          </a:pPr>
          <a:r>
            <a:rPr lang="en-US" sz="1000" b="0" i="0" strike="noStrike">
              <a:solidFill>
                <a:srgbClr val="000000"/>
              </a:solidFill>
              <a:latin typeface="Calibri"/>
              <a:ea typeface="Calibri"/>
              <a:cs typeface="Calibri"/>
            </a:rPr>
            <a:t>Source:  ITU World Telecommunication /ICT Indicators database</a:t>
          </a:r>
        </a:p>
        <a:p xmlns:a="http://schemas.openxmlformats.org/drawingml/2006/main">
          <a:pPr algn="l" rtl="0">
            <a:defRPr sz="1000"/>
          </a:pPr>
          <a:endParaRPr lang="en-US" sz="1000" b="0" i="0" strike="noStrike">
            <a:solidFill>
              <a:srgbClr val="000000"/>
            </a:solidFill>
            <a:latin typeface="Calibri"/>
            <a:ea typeface="Calibri"/>
            <a:cs typeface="Calibri"/>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0.0335</cdr:x>
      <cdr:y>0.87475</cdr:y>
    </cdr:from>
    <cdr:to>
      <cdr:x>0.53968</cdr:x>
      <cdr:y>1</cdr:y>
    </cdr:to>
    <cdr:sp macro="" textlink="">
      <cdr:nvSpPr>
        <cdr:cNvPr id="3" name="TextBox 2"/>
        <cdr:cNvSpPr txBox="1"/>
      </cdr:nvSpPr>
      <cdr:spPr>
        <a:xfrm xmlns:a="http://schemas.openxmlformats.org/drawingml/2006/main">
          <a:off x="380979" y="4876783"/>
          <a:ext cx="4533963" cy="704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US" sz="1000" b="0" i="0" strike="noStrike">
              <a:solidFill>
                <a:srgbClr val="000000"/>
              </a:solidFill>
              <a:latin typeface="Calibri"/>
              <a:ea typeface="Calibri"/>
              <a:cs typeface="Calibri"/>
            </a:rPr>
            <a:t>* Estimate.</a:t>
          </a:r>
        </a:p>
        <a:p xmlns:a="http://schemas.openxmlformats.org/drawingml/2006/main">
          <a:pPr algn="l" rtl="0">
            <a:defRPr sz="1000"/>
          </a:pPr>
          <a:r>
            <a:rPr lang="en-US" sz="1000" b="0" i="0" strike="noStrike">
              <a:solidFill>
                <a:srgbClr val="000000"/>
              </a:solidFill>
              <a:latin typeface="Calibri"/>
              <a:ea typeface="Calibri"/>
              <a:cs typeface="Calibri"/>
            </a:rPr>
            <a:t>The developed/developing country classifications are based on the UN M49, see:</a:t>
          </a:r>
        </a:p>
        <a:p xmlns:a="http://schemas.openxmlformats.org/drawingml/2006/main">
          <a:pPr algn="l" rtl="0">
            <a:defRPr sz="1000"/>
          </a:pPr>
          <a:r>
            <a:rPr lang="en-US" sz="1000" b="0" i="0" strike="noStrike">
              <a:solidFill>
                <a:srgbClr val="000000"/>
              </a:solidFill>
              <a:latin typeface="Calibri"/>
              <a:ea typeface="Calibri"/>
              <a:cs typeface="Calibri"/>
            </a:rPr>
            <a:t>http://www.itu.int/ITU-D/ict/definitions/regions/index.html</a:t>
          </a:r>
        </a:p>
        <a:p xmlns:a="http://schemas.openxmlformats.org/drawingml/2006/main">
          <a:pPr algn="l" rtl="0">
            <a:defRPr sz="1000"/>
          </a:pPr>
          <a:r>
            <a:rPr lang="en-US" sz="1000" b="0" i="0" strike="noStrike">
              <a:solidFill>
                <a:srgbClr val="000000"/>
              </a:solidFill>
              <a:latin typeface="Calibri"/>
              <a:ea typeface="Calibri"/>
              <a:cs typeface="Calibri"/>
            </a:rPr>
            <a:t>Source:  ITU World Telecommunication /ICT Indicators database</a:t>
          </a:r>
        </a:p>
        <a:p xmlns:a="http://schemas.openxmlformats.org/drawingml/2006/main">
          <a:pPr algn="l" rtl="0">
            <a:defRPr sz="1000"/>
          </a:pPr>
          <a:endParaRPr lang="en-US" sz="1000" b="0" i="0" strike="noStrike">
            <a:solidFill>
              <a:srgbClr val="000000"/>
            </a:solidFill>
            <a:latin typeface="Calibri"/>
            <a:ea typeface="Calibri"/>
            <a:cs typeface="Calibri"/>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0.23762</cdr:x>
      <cdr:y>0.00432</cdr:y>
    </cdr:from>
    <cdr:to>
      <cdr:x>0.75645</cdr:x>
      <cdr:y>0.11253</cdr:y>
    </cdr:to>
    <cdr:sp macro="" textlink="">
      <cdr:nvSpPr>
        <cdr:cNvPr id="2" name="TextBox 4"/>
        <cdr:cNvSpPr txBox="1"/>
      </cdr:nvSpPr>
      <cdr:spPr>
        <a:xfrm xmlns:a="http://schemas.openxmlformats.org/drawingml/2006/main">
          <a:off x="1970202" y="17508"/>
          <a:ext cx="4165371" cy="593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p xmlns:a="http://schemas.openxmlformats.org/drawingml/2006/main">
          <a:pPr algn="ctr" rtl="0">
            <a:defRPr sz="1000"/>
          </a:pPr>
          <a:r>
            <a:rPr lang="en-US" sz="1600" b="1" i="0" strike="noStrike">
              <a:solidFill>
                <a:srgbClr val="000000"/>
              </a:solidFill>
              <a:latin typeface="Calibri"/>
              <a:ea typeface="Calibri"/>
              <a:cs typeface="Calibri"/>
            </a:rPr>
            <a:t>Proportion of households with Internet access </a:t>
          </a:r>
        </a:p>
        <a:p xmlns:a="http://schemas.openxmlformats.org/drawingml/2006/main">
          <a:pPr algn="ctr" rtl="0">
            <a:defRPr sz="1000"/>
          </a:pPr>
          <a:r>
            <a:rPr lang="en-US" sz="1600" b="1" i="0" strike="noStrike">
              <a:solidFill>
                <a:srgbClr val="000000"/>
              </a:solidFill>
              <a:latin typeface="Calibri"/>
              <a:ea typeface="Calibri"/>
              <a:cs typeface="Calibri"/>
            </a:rPr>
            <a:t>by level of development, 2002-2010</a:t>
          </a:r>
        </a:p>
      </cdr:txBody>
    </cdr:sp>
  </cdr:relSizeAnchor>
  <cdr:relSizeAnchor xmlns:cdr="http://schemas.openxmlformats.org/drawingml/2006/chartDrawing">
    <cdr:from>
      <cdr:x>0.04836</cdr:x>
      <cdr:y>0.85393</cdr:y>
    </cdr:from>
    <cdr:to>
      <cdr:x>0.54865</cdr:x>
      <cdr:y>0.97828</cdr:y>
    </cdr:to>
    <cdr:sp macro="" textlink="">
      <cdr:nvSpPr>
        <cdr:cNvPr id="3" name="TextBox 6"/>
        <cdr:cNvSpPr txBox="1"/>
      </cdr:nvSpPr>
      <cdr:spPr>
        <a:xfrm xmlns:a="http://schemas.openxmlformats.org/drawingml/2006/main">
          <a:off x="432109" y="4179960"/>
          <a:ext cx="4035117" cy="5920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p xmlns:a="http://schemas.openxmlformats.org/drawingml/2006/main">
          <a:pPr algn="l" rtl="0">
            <a:defRPr sz="1000"/>
          </a:pPr>
          <a:r>
            <a:rPr lang="en-US" sz="900" b="0" i="0" strike="noStrike">
              <a:solidFill>
                <a:srgbClr val="000000"/>
              </a:solidFill>
              <a:latin typeface="Calibri"/>
              <a:ea typeface="Calibri"/>
              <a:cs typeface="Calibri"/>
            </a:rPr>
            <a:t>*Estimate</a:t>
          </a:r>
        </a:p>
        <a:p xmlns:a="http://schemas.openxmlformats.org/drawingml/2006/main">
          <a:pPr algn="l" rtl="0">
            <a:defRPr sz="1000"/>
          </a:pPr>
          <a:r>
            <a:rPr lang="en-US" sz="900" b="0" i="0" strike="noStrike">
              <a:solidFill>
                <a:srgbClr val="000000"/>
              </a:solidFill>
              <a:latin typeface="Calibri"/>
              <a:ea typeface="Calibri"/>
              <a:cs typeface="Calibri"/>
            </a:rPr>
            <a:t>The developed/developing country classifications are based on the UN M49, see: </a:t>
          </a:r>
        </a:p>
        <a:p xmlns:a="http://schemas.openxmlformats.org/drawingml/2006/main">
          <a:pPr algn="l" rtl="0">
            <a:defRPr sz="1000"/>
          </a:pPr>
          <a:r>
            <a:rPr lang="en-US" sz="900" b="0" i="0" strike="noStrike">
              <a:solidFill>
                <a:srgbClr val="000000"/>
              </a:solidFill>
              <a:latin typeface="Calibri"/>
              <a:ea typeface="Calibri"/>
              <a:cs typeface="Calibri"/>
            </a:rPr>
            <a:t>http://www.itu.int/ITU-D/ict/definitions/regions/index.html</a:t>
          </a:r>
        </a:p>
        <a:p xmlns:a="http://schemas.openxmlformats.org/drawingml/2006/main">
          <a:pPr algn="l" rtl="0">
            <a:defRPr sz="1000"/>
          </a:pPr>
          <a:r>
            <a:rPr lang="en-US" sz="900" b="0" i="0" strike="noStrike">
              <a:solidFill>
                <a:srgbClr val="000000"/>
              </a:solidFill>
              <a:latin typeface="Calibri"/>
              <a:ea typeface="Calibri"/>
              <a:cs typeface="Calibri"/>
            </a:rPr>
            <a:t>Source:  ITU World Telecommunication /ICT Indicators database</a:t>
          </a:r>
        </a:p>
      </cdr:txBody>
    </cdr:sp>
  </cdr:relSizeAnchor>
</c:userShapes>
</file>

<file path=xl/drawings/drawing7.xml><?xml version="1.0" encoding="utf-8"?>
<c:userShapes xmlns:c="http://schemas.openxmlformats.org/drawingml/2006/chart">
  <cdr:relSizeAnchor xmlns:cdr="http://schemas.openxmlformats.org/drawingml/2006/chartDrawing">
    <cdr:from>
      <cdr:x>0.0335</cdr:x>
      <cdr:y>0.87775</cdr:y>
    </cdr:from>
    <cdr:to>
      <cdr:x>0.53994</cdr:x>
      <cdr:y>1</cdr:y>
    </cdr:to>
    <cdr:sp macro="" textlink="">
      <cdr:nvSpPr>
        <cdr:cNvPr id="3" name="TextBox 2"/>
        <cdr:cNvSpPr txBox="1"/>
      </cdr:nvSpPr>
      <cdr:spPr>
        <a:xfrm xmlns:a="http://schemas.openxmlformats.org/drawingml/2006/main">
          <a:off x="380979" y="4876783"/>
          <a:ext cx="4533963" cy="704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US" sz="1000" b="0" i="0" strike="noStrike">
              <a:solidFill>
                <a:srgbClr val="000000"/>
              </a:solidFill>
              <a:latin typeface="Calibri"/>
              <a:ea typeface="Calibri"/>
              <a:cs typeface="Calibri"/>
            </a:rPr>
            <a:t>* Estimate.</a:t>
          </a:r>
        </a:p>
        <a:p xmlns:a="http://schemas.openxmlformats.org/drawingml/2006/main">
          <a:pPr algn="l" rtl="0">
            <a:defRPr sz="1000"/>
          </a:pPr>
          <a:r>
            <a:rPr lang="en-US" sz="1000" b="0" i="0" strike="noStrike">
              <a:solidFill>
                <a:srgbClr val="000000"/>
              </a:solidFill>
              <a:latin typeface="Calibri"/>
              <a:ea typeface="Calibri"/>
              <a:cs typeface="Calibri"/>
            </a:rPr>
            <a:t>The developed/developing country classifications are based on the UN M49, see:</a:t>
          </a:r>
        </a:p>
        <a:p xmlns:a="http://schemas.openxmlformats.org/drawingml/2006/main">
          <a:pPr algn="l" rtl="0">
            <a:defRPr sz="1000"/>
          </a:pPr>
          <a:r>
            <a:rPr lang="en-US" sz="1000" b="0" i="0" strike="noStrike">
              <a:solidFill>
                <a:srgbClr val="000000"/>
              </a:solidFill>
              <a:latin typeface="Calibri"/>
              <a:ea typeface="Calibri"/>
              <a:cs typeface="Calibri"/>
            </a:rPr>
            <a:t>http://www.itu.int/ITU-D/ict/definitions/regions/index.html</a:t>
          </a:r>
        </a:p>
        <a:p xmlns:a="http://schemas.openxmlformats.org/drawingml/2006/main">
          <a:pPr algn="l" rtl="0">
            <a:defRPr sz="1000"/>
          </a:pPr>
          <a:r>
            <a:rPr lang="en-US" sz="1000" b="0" i="0" strike="noStrike">
              <a:solidFill>
                <a:srgbClr val="000000"/>
              </a:solidFill>
              <a:latin typeface="Calibri"/>
              <a:ea typeface="Calibri"/>
              <a:cs typeface="Calibri"/>
            </a:rPr>
            <a:t>Source:  ITU World Telecommunication /ICT Indicators database</a:t>
          </a:r>
        </a:p>
        <a:p xmlns:a="http://schemas.openxmlformats.org/drawingml/2006/main">
          <a:pPr algn="l" rtl="0">
            <a:defRPr sz="1000"/>
          </a:pPr>
          <a:endParaRPr lang="en-US" sz="1000" b="0" i="0" strike="noStrike">
            <a:solidFill>
              <a:srgbClr val="000000"/>
            </a:solidFill>
            <a:latin typeface="Calibri"/>
            <a:ea typeface="Calibri"/>
            <a:cs typeface="Calibri"/>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101600</xdr:colOff>
      <xdr:row>2</xdr:row>
      <xdr:rowOff>38100</xdr:rowOff>
    </xdr:from>
    <xdr:to>
      <xdr:col>11</xdr:col>
      <xdr:colOff>812800</xdr:colOff>
      <xdr:row>25</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26</xdr:row>
      <xdr:rowOff>88900</xdr:rowOff>
    </xdr:from>
    <xdr:to>
      <xdr:col>11</xdr:col>
      <xdr:colOff>889000</xdr:colOff>
      <xdr:row>48</xdr:row>
      <xdr:rowOff>139700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88900</xdr:colOff>
      <xdr:row>99</xdr:row>
      <xdr:rowOff>50800</xdr:rowOff>
    </xdr:from>
    <xdr:to>
      <xdr:col>5</xdr:col>
      <xdr:colOff>812800</xdr:colOff>
      <xdr:row>131</xdr:row>
      <xdr:rowOff>101600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127000</xdr:colOff>
      <xdr:row>100</xdr:row>
      <xdr:rowOff>25400</xdr:rowOff>
    </xdr:from>
    <xdr:to>
      <xdr:col>11</xdr:col>
      <xdr:colOff>850900</xdr:colOff>
      <xdr:row>127</xdr:row>
      <xdr:rowOff>101600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174</xdr:row>
      <xdr:rowOff>88900</xdr:rowOff>
    </xdr:from>
    <xdr:to>
      <xdr:col>11</xdr:col>
      <xdr:colOff>850900</xdr:colOff>
      <xdr:row>193</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n_m_c/Downloads/Global_ICT_Dev_0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an_m_c/Downloads/Internet_users_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an_m_c/Downloads/Fixed_01-1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an_m_c/Downloads/Mobile_cellular_0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1"/>
    </sheetNames>
    <sheetDataSet>
      <sheetData sheetId="0">
        <row r="5">
          <cell r="B5">
            <v>2001</v>
          </cell>
          <cell r="C5">
            <v>2002</v>
          </cell>
          <cell r="D5">
            <v>2003</v>
          </cell>
          <cell r="E5">
            <v>2004</v>
          </cell>
          <cell r="F5">
            <v>2005</v>
          </cell>
          <cell r="G5">
            <v>2006</v>
          </cell>
          <cell r="H5">
            <v>2007</v>
          </cell>
          <cell r="I5">
            <v>2008</v>
          </cell>
          <cell r="J5">
            <v>2009</v>
          </cell>
          <cell r="K5">
            <v>2010</v>
          </cell>
          <cell r="L5" t="str">
            <v>2011*</v>
          </cell>
        </row>
        <row r="6">
          <cell r="A6" t="str">
            <v>Mobile-cellular telephone subscriptions</v>
          </cell>
          <cell r="B6">
            <v>15.464365754223175</v>
          </cell>
          <cell r="C6">
            <v>18.382667410567326</v>
          </cell>
          <cell r="D6">
            <v>22.221129607389457</v>
          </cell>
          <cell r="E6">
            <v>27.311033529103213</v>
          </cell>
          <cell r="F6">
            <v>33.9</v>
          </cell>
          <cell r="G6">
            <v>41.8</v>
          </cell>
          <cell r="H6">
            <v>50.6</v>
          </cell>
          <cell r="I6">
            <v>59.9</v>
          </cell>
          <cell r="J6">
            <v>68.3</v>
          </cell>
          <cell r="K6">
            <v>78</v>
          </cell>
          <cell r="L6">
            <v>86.7</v>
          </cell>
        </row>
        <row r="7">
          <cell r="A7" t="str">
            <v>Internet users</v>
          </cell>
          <cell r="B7">
            <v>7.9547556097771404</v>
          </cell>
          <cell r="C7">
            <v>10.703843035475154</v>
          </cell>
          <cell r="D7">
            <v>12.285903891572472</v>
          </cell>
          <cell r="E7">
            <v>14.095771809581992</v>
          </cell>
          <cell r="F7">
            <v>15.7</v>
          </cell>
          <cell r="G7">
            <v>17.5</v>
          </cell>
          <cell r="H7">
            <v>20.6</v>
          </cell>
          <cell r="I7">
            <v>23.5</v>
          </cell>
          <cell r="J7">
            <v>26.3</v>
          </cell>
          <cell r="K7">
            <v>29.7</v>
          </cell>
          <cell r="L7">
            <v>34.700000000000003</v>
          </cell>
        </row>
        <row r="8">
          <cell r="A8" t="str">
            <v>Fixed telephone lines</v>
          </cell>
          <cell r="B8">
            <v>16.64244648083454</v>
          </cell>
          <cell r="C8">
            <v>17.208155078757876</v>
          </cell>
          <cell r="D8">
            <v>17.815542084492044</v>
          </cell>
          <cell r="E8">
            <v>18.650004457821943</v>
          </cell>
          <cell r="F8">
            <v>19.275511884960284</v>
          </cell>
          <cell r="G8">
            <v>19.2</v>
          </cell>
          <cell r="H8">
            <v>18.8</v>
          </cell>
          <cell r="I8">
            <v>18.600000000000001</v>
          </cell>
          <cell r="J8">
            <v>17.8</v>
          </cell>
          <cell r="K8">
            <v>17.2</v>
          </cell>
          <cell r="L8">
            <v>16.600000000000001</v>
          </cell>
        </row>
        <row r="9">
          <cell r="A9" t="str">
            <v>Active mobile-broadband subscriptions</v>
          </cell>
          <cell r="H9">
            <v>4</v>
          </cell>
          <cell r="I9">
            <v>6.3</v>
          </cell>
          <cell r="J9">
            <v>7.8</v>
          </cell>
          <cell r="K9">
            <v>12.6</v>
          </cell>
          <cell r="L9">
            <v>17</v>
          </cell>
        </row>
        <row r="10">
          <cell r="A10" t="str">
            <v>Fixed (wired)-broadband subscriptions</v>
          </cell>
          <cell r="B10">
            <v>0.59618485318494296</v>
          </cell>
          <cell r="C10">
            <v>1.0497579801447574</v>
          </cell>
          <cell r="D10">
            <v>1.6276843838277082</v>
          </cell>
          <cell r="E10">
            <v>2.4473905650272187</v>
          </cell>
          <cell r="F10">
            <v>3.4</v>
          </cell>
          <cell r="G10">
            <v>4.3</v>
          </cell>
          <cell r="H10">
            <v>5.3</v>
          </cell>
          <cell r="I10">
            <v>6.1</v>
          </cell>
          <cell r="J10">
            <v>6.9</v>
          </cell>
          <cell r="K10">
            <v>7.6</v>
          </cell>
          <cell r="L10">
            <v>8.5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 1"/>
    </sheetNames>
    <sheetDataSet>
      <sheetData sheetId="0">
        <row r="5">
          <cell r="B5">
            <v>2001</v>
          </cell>
          <cell r="C5">
            <v>2002</v>
          </cell>
          <cell r="D5">
            <v>2003</v>
          </cell>
          <cell r="E5">
            <v>2004</v>
          </cell>
          <cell r="F5">
            <v>2005</v>
          </cell>
          <cell r="G5">
            <v>2006</v>
          </cell>
          <cell r="H5">
            <v>2007</v>
          </cell>
          <cell r="I5">
            <v>2008</v>
          </cell>
          <cell r="J5">
            <v>2009</v>
          </cell>
          <cell r="K5">
            <v>2010</v>
          </cell>
          <cell r="L5" t="str">
            <v>2011*</v>
          </cell>
        </row>
        <row r="6">
          <cell r="A6" t="str">
            <v>Developed</v>
          </cell>
          <cell r="B6">
            <v>29.370525368195782</v>
          </cell>
          <cell r="C6">
            <v>37.65008339506155</v>
          </cell>
          <cell r="D6">
            <v>41.450492112431689</v>
          </cell>
          <cell r="E6">
            <v>46.335588417460201</v>
          </cell>
          <cell r="F6">
            <v>51.3</v>
          </cell>
          <cell r="G6">
            <v>53.5</v>
          </cell>
          <cell r="H6">
            <v>59.1</v>
          </cell>
          <cell r="I6">
            <v>61.3</v>
          </cell>
          <cell r="J6">
            <v>64.7</v>
          </cell>
          <cell r="K6">
            <v>68.8</v>
          </cell>
          <cell r="L6">
            <v>73.8</v>
          </cell>
        </row>
        <row r="7">
          <cell r="A7" t="str">
            <v>World</v>
          </cell>
          <cell r="B7">
            <v>7.9547556097771404</v>
          </cell>
          <cell r="C7">
            <v>10.703843035475154</v>
          </cell>
          <cell r="D7">
            <v>12.285903891572472</v>
          </cell>
          <cell r="E7">
            <v>14.095771809581992</v>
          </cell>
          <cell r="F7">
            <v>15.7</v>
          </cell>
          <cell r="G7">
            <v>17.5</v>
          </cell>
          <cell r="H7">
            <v>20.6</v>
          </cell>
          <cell r="I7">
            <v>23.4</v>
          </cell>
          <cell r="J7">
            <v>26.5</v>
          </cell>
          <cell r="K7">
            <v>29.7</v>
          </cell>
          <cell r="L7">
            <v>34.700000000000003</v>
          </cell>
        </row>
        <row r="8">
          <cell r="A8" t="str">
            <v>Developing</v>
          </cell>
          <cell r="B8">
            <v>2.8362860409381176</v>
          </cell>
          <cell r="C8">
            <v>4.3359337172614465</v>
          </cell>
          <cell r="D8">
            <v>5.4690508244353344</v>
          </cell>
          <cell r="E8">
            <v>6.6408541081681856</v>
          </cell>
          <cell r="F8">
            <v>7.7</v>
          </cell>
          <cell r="G8">
            <v>9.4</v>
          </cell>
          <cell r="H8">
            <v>12</v>
          </cell>
          <cell r="I8">
            <v>15</v>
          </cell>
          <cell r="J8">
            <v>18.5</v>
          </cell>
          <cell r="K8">
            <v>21.1</v>
          </cell>
          <cell r="L8">
            <v>26.3</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 1"/>
    </sheetNames>
    <sheetDataSet>
      <sheetData sheetId="0">
        <row r="5">
          <cell r="B5">
            <v>2001</v>
          </cell>
          <cell r="C5">
            <v>2002</v>
          </cell>
          <cell r="D5">
            <v>2003</v>
          </cell>
          <cell r="E5">
            <v>2004</v>
          </cell>
          <cell r="F5">
            <v>2005</v>
          </cell>
          <cell r="G5">
            <v>2006</v>
          </cell>
          <cell r="H5">
            <v>2007</v>
          </cell>
          <cell r="I5">
            <v>2008</v>
          </cell>
          <cell r="J5">
            <v>2009</v>
          </cell>
          <cell r="K5">
            <v>2010</v>
          </cell>
          <cell r="L5" t="str">
            <v>2011*</v>
          </cell>
        </row>
        <row r="6">
          <cell r="A6" t="str">
            <v>Developed</v>
          </cell>
          <cell r="B6">
            <v>48.663337193211333</v>
          </cell>
          <cell r="C6">
            <v>48.563851094755904</v>
          </cell>
          <cell r="D6">
            <v>47.842603478820315</v>
          </cell>
          <cell r="E6">
            <v>47.658779402603159</v>
          </cell>
          <cell r="F6">
            <v>47.2</v>
          </cell>
          <cell r="G6">
            <v>46.5</v>
          </cell>
          <cell r="H6">
            <v>44.8</v>
          </cell>
          <cell r="I6">
            <v>44.5</v>
          </cell>
          <cell r="J6">
            <v>42.7</v>
          </cell>
          <cell r="K6">
            <v>41.6</v>
          </cell>
          <cell r="L6">
            <v>39.799999999999997</v>
          </cell>
        </row>
        <row r="7">
          <cell r="A7" t="str">
            <v>World</v>
          </cell>
          <cell r="B7">
            <v>16.64244648083454</v>
          </cell>
          <cell r="C7">
            <v>17.208155078757876</v>
          </cell>
          <cell r="D7">
            <v>17.815542084492044</v>
          </cell>
          <cell r="E7">
            <v>18.650004457821943</v>
          </cell>
          <cell r="F7">
            <v>19.3</v>
          </cell>
          <cell r="G7">
            <v>19.2</v>
          </cell>
          <cell r="H7">
            <v>18.8</v>
          </cell>
          <cell r="I7">
            <v>18.600000000000001</v>
          </cell>
          <cell r="J7">
            <v>17.8</v>
          </cell>
          <cell r="K7">
            <v>17.2</v>
          </cell>
          <cell r="L7">
            <v>16.600000000000001</v>
          </cell>
        </row>
        <row r="8">
          <cell r="A8" t="str">
            <v>Developing</v>
          </cell>
          <cell r="B8">
            <v>8.9893031884253691</v>
          </cell>
          <cell r="C8">
            <v>9.7982074877457741</v>
          </cell>
          <cell r="D8">
            <v>10.797096838052989</v>
          </cell>
          <cell r="E8">
            <v>11.942211033856454</v>
          </cell>
          <cell r="F8">
            <v>12.9</v>
          </cell>
          <cell r="G8">
            <v>13</v>
          </cell>
          <cell r="H8">
            <v>13</v>
          </cell>
          <cell r="I8">
            <v>12.8</v>
          </cell>
          <cell r="J8">
            <v>12.4</v>
          </cell>
          <cell r="K8">
            <v>11.9</v>
          </cell>
          <cell r="L8">
            <v>11.6</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 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wikipedia.org/wiki/Radio_waves" TargetMode="External"/><Relationship Id="rId4" Type="http://schemas.openxmlformats.org/officeDocument/2006/relationships/drawing" Target="../drawings/drawing1.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www.pewglobal.org/files/2011/12/Technology-2011-02.png" TargetMode="External"/><Relationship Id="rId2" Type="http://schemas.openxmlformats.org/officeDocument/2006/relationships/hyperlink" Target="http://www.pewglobal.org/files/2011/12/Technology-2011-03.p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dx.doi.org/10.1787/soc_glance-2011-en"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1521"/>
  <sheetViews>
    <sheetView tabSelected="1" view="pageLayout" workbookViewId="0">
      <selection activeCell="A2" sqref="A2"/>
    </sheetView>
  </sheetViews>
  <sheetFormatPr baseColWidth="10" defaultRowHeight="13"/>
  <cols>
    <col min="5" max="5" width="11" bestFit="1" customWidth="1"/>
  </cols>
  <sheetData>
    <row r="1" spans="1:12">
      <c r="A1" t="s">
        <v>0</v>
      </c>
    </row>
    <row r="3" spans="1:12">
      <c r="A3" s="6" t="s">
        <v>1161</v>
      </c>
    </row>
    <row r="4" spans="1:12">
      <c r="A4" s="6"/>
    </row>
    <row r="5" spans="1:12">
      <c r="B5" t="s">
        <v>1287</v>
      </c>
    </row>
    <row r="6" spans="1:12">
      <c r="B6" t="s">
        <v>1261</v>
      </c>
    </row>
    <row r="7" spans="1:12">
      <c r="B7" t="s">
        <v>1288</v>
      </c>
    </row>
    <row r="8" spans="1:12">
      <c r="B8" t="s">
        <v>18</v>
      </c>
    </row>
    <row r="9" spans="1:12">
      <c r="C9" s="1" t="s">
        <v>1181</v>
      </c>
      <c r="L9" t="s">
        <v>1262</v>
      </c>
    </row>
    <row r="10" spans="1:12">
      <c r="B10" t="s">
        <v>1243</v>
      </c>
    </row>
    <row r="11" spans="1:12">
      <c r="B11" t="s">
        <v>19</v>
      </c>
    </row>
    <row r="12" spans="1:12">
      <c r="B12" t="s">
        <v>1244</v>
      </c>
    </row>
    <row r="13" spans="1:12">
      <c r="B13" t="s">
        <v>1274</v>
      </c>
    </row>
    <row r="14" spans="1:12">
      <c r="B14" t="s">
        <v>1275</v>
      </c>
    </row>
    <row r="15" spans="1:12">
      <c r="B15" t="s">
        <v>1276</v>
      </c>
    </row>
    <row r="18" spans="1:13">
      <c r="A18" s="20" t="s">
        <v>108</v>
      </c>
      <c r="B18" s="12" t="s">
        <v>117</v>
      </c>
      <c r="C18" s="12" t="s">
        <v>115</v>
      </c>
      <c r="D18" s="12" t="s">
        <v>63</v>
      </c>
      <c r="E18" s="12" t="s">
        <v>182</v>
      </c>
      <c r="F18" s="12" t="s">
        <v>181</v>
      </c>
      <c r="G18" s="12" t="s">
        <v>147</v>
      </c>
      <c r="H18" s="12" t="s">
        <v>149</v>
      </c>
      <c r="I18" s="12" t="s">
        <v>148</v>
      </c>
      <c r="J18" s="12" t="s">
        <v>150</v>
      </c>
      <c r="K18" s="12" t="s">
        <v>214</v>
      </c>
      <c r="L18" s="13" t="s">
        <v>118</v>
      </c>
      <c r="M18" t="s">
        <v>203</v>
      </c>
    </row>
    <row r="19" spans="1:13">
      <c r="A19" s="14"/>
      <c r="B19" s="15"/>
      <c r="C19" s="15" t="s">
        <v>116</v>
      </c>
      <c r="D19" s="15" t="s">
        <v>114</v>
      </c>
      <c r="E19" s="15" t="s">
        <v>145</v>
      </c>
      <c r="F19" s="15" t="s">
        <v>146</v>
      </c>
      <c r="G19" s="15" t="s">
        <v>62</v>
      </c>
      <c r="H19" s="15"/>
      <c r="I19" s="15"/>
      <c r="J19" s="15"/>
      <c r="K19" s="15"/>
      <c r="L19" s="16"/>
    </row>
    <row r="20" spans="1:13">
      <c r="A20" s="14"/>
      <c r="B20" s="15"/>
      <c r="C20" s="15"/>
      <c r="D20" s="15"/>
      <c r="E20" s="15"/>
      <c r="F20" s="15" t="s">
        <v>180</v>
      </c>
      <c r="G20" s="15"/>
      <c r="H20" s="15"/>
      <c r="I20" s="15"/>
      <c r="J20" s="15"/>
      <c r="K20" s="15"/>
      <c r="L20" s="16"/>
    </row>
    <row r="21" spans="1:13">
      <c r="A21" s="17"/>
      <c r="B21" s="18"/>
      <c r="C21" s="18"/>
      <c r="D21" s="18"/>
      <c r="E21" s="18"/>
      <c r="F21" s="18" t="s">
        <v>64</v>
      </c>
      <c r="G21" s="18"/>
      <c r="H21" s="18"/>
      <c r="I21" s="18"/>
      <c r="J21" s="18"/>
      <c r="K21" s="18"/>
      <c r="L21" s="19"/>
    </row>
    <row r="23" spans="1:13">
      <c r="A23" s="5" t="s">
        <v>195</v>
      </c>
    </row>
    <row r="24" spans="1:13">
      <c r="A24" s="6" t="s">
        <v>152</v>
      </c>
    </row>
    <row r="26" spans="1:13">
      <c r="A26" s="9" t="s">
        <v>153</v>
      </c>
    </row>
    <row r="27" spans="1:13">
      <c r="A27" s="9"/>
      <c r="B27" t="s">
        <v>1039</v>
      </c>
      <c r="C27" t="s">
        <v>234</v>
      </c>
      <c r="D27" t="s">
        <v>236</v>
      </c>
      <c r="E27" s="1" t="s">
        <v>230</v>
      </c>
      <c r="L27" s="1" t="s">
        <v>229</v>
      </c>
    </row>
    <row r="28" spans="1:13">
      <c r="A28" s="9"/>
      <c r="B28" t="s">
        <v>1040</v>
      </c>
      <c r="L28" t="s">
        <v>217</v>
      </c>
    </row>
    <row r="29" spans="1:13">
      <c r="A29" s="9"/>
      <c r="B29" t="s">
        <v>1097</v>
      </c>
      <c r="L29" t="s">
        <v>541</v>
      </c>
    </row>
    <row r="30" spans="1:13">
      <c r="A30" s="9"/>
      <c r="B30" t="s">
        <v>1041</v>
      </c>
    </row>
    <row r="31" spans="1:13">
      <c r="A31" s="9"/>
      <c r="B31" t="s">
        <v>221</v>
      </c>
      <c r="C31" t="s">
        <v>141</v>
      </c>
      <c r="L31" t="s">
        <v>142</v>
      </c>
    </row>
    <row r="32" spans="1:13">
      <c r="A32" s="9"/>
      <c r="B32" t="s">
        <v>1042</v>
      </c>
      <c r="L32" t="s">
        <v>536</v>
      </c>
    </row>
    <row r="33" spans="1:12">
      <c r="A33" s="9"/>
    </row>
    <row r="34" spans="1:12">
      <c r="A34" s="9" t="s">
        <v>156</v>
      </c>
    </row>
    <row r="35" spans="1:12">
      <c r="A35" s="9"/>
      <c r="B35" t="s">
        <v>210</v>
      </c>
      <c r="C35" t="s">
        <v>202</v>
      </c>
      <c r="D35" t="s">
        <v>1254</v>
      </c>
      <c r="E35" t="s">
        <v>201</v>
      </c>
      <c r="L35" t="s">
        <v>200</v>
      </c>
    </row>
    <row r="36" spans="1:12">
      <c r="B36" t="s">
        <v>1032</v>
      </c>
      <c r="D36" t="s">
        <v>1253</v>
      </c>
      <c r="L36" t="s">
        <v>110</v>
      </c>
    </row>
    <row r="37" spans="1:12">
      <c r="B37" t="s">
        <v>1092</v>
      </c>
      <c r="C37" t="s">
        <v>521</v>
      </c>
      <c r="L37" t="s">
        <v>538</v>
      </c>
    </row>
    <row r="38" spans="1:12">
      <c r="B38" t="s">
        <v>239</v>
      </c>
      <c r="L38" t="s">
        <v>196</v>
      </c>
    </row>
    <row r="39" spans="1:12">
      <c r="B39" t="s">
        <v>225</v>
      </c>
      <c r="C39" t="s">
        <v>266</v>
      </c>
      <c r="L39" t="s">
        <v>104</v>
      </c>
    </row>
    <row r="40" spans="1:12">
      <c r="B40">
        <v>1840</v>
      </c>
      <c r="C40" t="s">
        <v>258</v>
      </c>
      <c r="F40" t="s">
        <v>264</v>
      </c>
      <c r="L40" t="s">
        <v>260</v>
      </c>
    </row>
    <row r="41" spans="1:12">
      <c r="B41" t="s">
        <v>1091</v>
      </c>
      <c r="C41" t="s">
        <v>265</v>
      </c>
      <c r="D41" t="s">
        <v>109</v>
      </c>
      <c r="L41" t="s">
        <v>1252</v>
      </c>
    </row>
    <row r="42" spans="1:12">
      <c r="B42" t="s">
        <v>101</v>
      </c>
      <c r="L42" t="s">
        <v>102</v>
      </c>
    </row>
    <row r="43" spans="1:12">
      <c r="B43" t="s">
        <v>1247</v>
      </c>
      <c r="L43" t="s">
        <v>1093</v>
      </c>
    </row>
    <row r="44" spans="1:12">
      <c r="A44" s="9"/>
    </row>
    <row r="45" spans="1:12">
      <c r="A45" t="s">
        <v>111</v>
      </c>
    </row>
    <row r="46" spans="1:12">
      <c r="B46" t="s">
        <v>20</v>
      </c>
      <c r="D46" t="s">
        <v>591</v>
      </c>
      <c r="E46" t="s">
        <v>22</v>
      </c>
      <c r="L46" t="s">
        <v>26</v>
      </c>
    </row>
    <row r="47" spans="1:12">
      <c r="D47" t="s">
        <v>591</v>
      </c>
      <c r="E47" t="s">
        <v>526</v>
      </c>
      <c r="L47" t="s">
        <v>524</v>
      </c>
    </row>
    <row r="48" spans="1:12">
      <c r="D48" t="s">
        <v>591</v>
      </c>
      <c r="E48" t="s">
        <v>586</v>
      </c>
      <c r="L48" t="s">
        <v>524</v>
      </c>
    </row>
    <row r="49" spans="1:12">
      <c r="D49" t="s">
        <v>591</v>
      </c>
      <c r="E49" t="s">
        <v>588</v>
      </c>
      <c r="L49" t="s">
        <v>524</v>
      </c>
    </row>
    <row r="50" spans="1:12">
      <c r="B50" t="s">
        <v>21</v>
      </c>
      <c r="D50" t="s">
        <v>591</v>
      </c>
      <c r="E50" t="s">
        <v>23</v>
      </c>
      <c r="L50" t="s">
        <v>26</v>
      </c>
    </row>
    <row r="51" spans="1:12">
      <c r="D51" t="s">
        <v>591</v>
      </c>
      <c r="E51" t="s">
        <v>540</v>
      </c>
    </row>
    <row r="52" spans="1:12">
      <c r="D52" t="s">
        <v>591</v>
      </c>
      <c r="E52" t="s">
        <v>542</v>
      </c>
    </row>
    <row r="54" spans="1:12">
      <c r="B54" t="s">
        <v>24</v>
      </c>
      <c r="D54" t="s">
        <v>591</v>
      </c>
      <c r="E54" t="s">
        <v>25</v>
      </c>
      <c r="L54" t="s">
        <v>26</v>
      </c>
    </row>
    <row r="55" spans="1:12">
      <c r="D55" t="s">
        <v>591</v>
      </c>
      <c r="E55" t="s">
        <v>527</v>
      </c>
      <c r="L55" t="s">
        <v>524</v>
      </c>
    </row>
    <row r="56" spans="1:12">
      <c r="D56" t="s">
        <v>591</v>
      </c>
      <c r="E56" t="s">
        <v>586</v>
      </c>
      <c r="L56" t="s">
        <v>524</v>
      </c>
    </row>
    <row r="58" spans="1:12">
      <c r="A58" t="s">
        <v>154</v>
      </c>
    </row>
    <row r="59" spans="1:12">
      <c r="B59" t="s">
        <v>537</v>
      </c>
      <c r="D59" t="s">
        <v>591</v>
      </c>
      <c r="E59" t="s">
        <v>539</v>
      </c>
      <c r="L59" t="s">
        <v>538</v>
      </c>
    </row>
    <row r="60" spans="1:12">
      <c r="B60" t="s">
        <v>543</v>
      </c>
      <c r="D60" t="s">
        <v>591</v>
      </c>
      <c r="E60" t="s">
        <v>544</v>
      </c>
      <c r="L60" t="s">
        <v>538</v>
      </c>
    </row>
    <row r="61" spans="1:12">
      <c r="B61" t="s">
        <v>155</v>
      </c>
      <c r="D61" t="s">
        <v>591</v>
      </c>
      <c r="E61" t="s">
        <v>545</v>
      </c>
      <c r="L61" t="s">
        <v>26</v>
      </c>
    </row>
    <row r="62" spans="1:12">
      <c r="D62" t="s">
        <v>591</v>
      </c>
      <c r="E62" t="s">
        <v>528</v>
      </c>
      <c r="L62" t="s">
        <v>524</v>
      </c>
    </row>
    <row r="63" spans="1:12">
      <c r="D63" t="s">
        <v>591</v>
      </c>
      <c r="E63" t="s">
        <v>587</v>
      </c>
      <c r="L63" t="s">
        <v>524</v>
      </c>
    </row>
    <row r="64" spans="1:12">
      <c r="B64" t="s">
        <v>589</v>
      </c>
      <c r="D64" t="s">
        <v>591</v>
      </c>
      <c r="E64" t="s">
        <v>522</v>
      </c>
      <c r="L64" t="s">
        <v>538</v>
      </c>
    </row>
    <row r="65" spans="1:12">
      <c r="D65" t="s">
        <v>591</v>
      </c>
      <c r="E65" t="s">
        <v>590</v>
      </c>
      <c r="L65" t="s">
        <v>525</v>
      </c>
    </row>
    <row r="66" spans="1:12">
      <c r="D66" t="s">
        <v>591</v>
      </c>
      <c r="E66" t="s">
        <v>523</v>
      </c>
      <c r="L66" t="s">
        <v>525</v>
      </c>
    </row>
    <row r="67" spans="1:12">
      <c r="D67" t="s">
        <v>591</v>
      </c>
      <c r="E67" t="s">
        <v>529</v>
      </c>
      <c r="L67" t="s">
        <v>524</v>
      </c>
    </row>
    <row r="70" spans="1:12">
      <c r="B70" t="s">
        <v>164</v>
      </c>
    </row>
    <row r="71" spans="1:12">
      <c r="C71" t="s">
        <v>27</v>
      </c>
      <c r="E71" t="s">
        <v>28</v>
      </c>
      <c r="L71" t="s">
        <v>238</v>
      </c>
    </row>
    <row r="72" spans="1:12">
      <c r="C72" t="s">
        <v>29</v>
      </c>
      <c r="E72" t="s">
        <v>30</v>
      </c>
      <c r="L72" t="s">
        <v>238</v>
      </c>
    </row>
    <row r="73" spans="1:12">
      <c r="C73" t="s">
        <v>31</v>
      </c>
      <c r="E73" t="s">
        <v>32</v>
      </c>
      <c r="L73" t="s">
        <v>33</v>
      </c>
    </row>
    <row r="74" spans="1:12">
      <c r="B74" t="s">
        <v>157</v>
      </c>
      <c r="D74" t="s">
        <v>205</v>
      </c>
      <c r="L74" t="s">
        <v>227</v>
      </c>
    </row>
    <row r="75" spans="1:12">
      <c r="B75" t="s">
        <v>261</v>
      </c>
      <c r="C75" t="s">
        <v>263</v>
      </c>
      <c r="F75" t="s">
        <v>243</v>
      </c>
      <c r="L75" t="s">
        <v>262</v>
      </c>
    </row>
    <row r="77" spans="1:12">
      <c r="A77" t="s">
        <v>592</v>
      </c>
    </row>
    <row r="78" spans="1:12">
      <c r="B78" t="s">
        <v>593</v>
      </c>
    </row>
    <row r="79" spans="1:12">
      <c r="D79" t="s">
        <v>594</v>
      </c>
      <c r="E79" t="s">
        <v>595</v>
      </c>
      <c r="L79" t="s">
        <v>596</v>
      </c>
    </row>
    <row r="80" spans="1:12">
      <c r="E80" t="s">
        <v>519</v>
      </c>
      <c r="L80" t="s">
        <v>535</v>
      </c>
    </row>
    <row r="81" spans="1:12">
      <c r="E81" t="s">
        <v>553</v>
      </c>
      <c r="L81" t="s">
        <v>554</v>
      </c>
    </row>
    <row r="82" spans="1:12">
      <c r="E82" t="s">
        <v>555</v>
      </c>
      <c r="L82" t="s">
        <v>535</v>
      </c>
    </row>
    <row r="83" spans="1:12">
      <c r="B83" t="s">
        <v>597</v>
      </c>
    </row>
    <row r="84" spans="1:12">
      <c r="D84" t="s">
        <v>594</v>
      </c>
      <c r="E84" t="s">
        <v>598</v>
      </c>
      <c r="L84" t="s">
        <v>599</v>
      </c>
    </row>
    <row r="85" spans="1:12">
      <c r="A85" t="s">
        <v>600</v>
      </c>
    </row>
    <row r="86" spans="1:12">
      <c r="B86" t="s">
        <v>601</v>
      </c>
    </row>
    <row r="87" spans="1:12">
      <c r="D87" t="s">
        <v>594</v>
      </c>
      <c r="E87" t="s">
        <v>602</v>
      </c>
      <c r="L87" t="s">
        <v>603</v>
      </c>
    </row>
    <row r="89" spans="1:12">
      <c r="A89" t="s">
        <v>165</v>
      </c>
    </row>
    <row r="90" spans="1:12">
      <c r="B90" t="s">
        <v>533</v>
      </c>
      <c r="C90" t="s">
        <v>534</v>
      </c>
      <c r="L90" t="s">
        <v>535</v>
      </c>
    </row>
    <row r="91" spans="1:12">
      <c r="B91" t="s">
        <v>220</v>
      </c>
      <c r="C91" t="s">
        <v>218</v>
      </c>
      <c r="L91" t="s">
        <v>219</v>
      </c>
    </row>
    <row r="92" spans="1:12">
      <c r="B92">
        <v>1787</v>
      </c>
      <c r="C92" t="s">
        <v>121</v>
      </c>
      <c r="L92" t="s">
        <v>122</v>
      </c>
    </row>
    <row r="93" spans="1:12">
      <c r="B93">
        <v>1820</v>
      </c>
      <c r="C93" t="s">
        <v>452</v>
      </c>
      <c r="L93" t="s">
        <v>501</v>
      </c>
    </row>
    <row r="94" spans="1:12">
      <c r="D94" t="s">
        <v>453</v>
      </c>
      <c r="L94" t="s">
        <v>500</v>
      </c>
    </row>
    <row r="95" spans="1:12">
      <c r="D95" t="s">
        <v>454</v>
      </c>
      <c r="L95" t="s">
        <v>441</v>
      </c>
    </row>
    <row r="96" spans="1:12">
      <c r="D96" t="s">
        <v>520</v>
      </c>
      <c r="L96" t="s">
        <v>440</v>
      </c>
    </row>
    <row r="99" spans="1:12">
      <c r="A99" t="s">
        <v>451</v>
      </c>
    </row>
    <row r="100" spans="1:12">
      <c r="B100">
        <v>1825</v>
      </c>
      <c r="C100" t="s">
        <v>455</v>
      </c>
      <c r="L100" t="s">
        <v>439</v>
      </c>
    </row>
    <row r="101" spans="1:12">
      <c r="B101" t="s">
        <v>456</v>
      </c>
      <c r="C101" t="s">
        <v>513</v>
      </c>
      <c r="L101" t="s">
        <v>438</v>
      </c>
    </row>
    <row r="106" spans="1:12">
      <c r="A106" t="s">
        <v>166</v>
      </c>
    </row>
    <row r="107" spans="1:12">
      <c r="B107" s="9" t="s">
        <v>134</v>
      </c>
      <c r="C107" t="s">
        <v>151</v>
      </c>
      <c r="D107" t="s">
        <v>135</v>
      </c>
      <c r="L107" t="s">
        <v>209</v>
      </c>
    </row>
    <row r="108" spans="1:12">
      <c r="B108" s="9">
        <v>990</v>
      </c>
      <c r="C108" t="s">
        <v>193</v>
      </c>
      <c r="L108" t="s">
        <v>194</v>
      </c>
    </row>
    <row r="109" spans="1:12">
      <c r="B109" s="9">
        <v>1790</v>
      </c>
      <c r="C109" t="s">
        <v>160</v>
      </c>
      <c r="D109" t="s">
        <v>137</v>
      </c>
      <c r="L109" t="s">
        <v>136</v>
      </c>
    </row>
    <row r="110" spans="1:12">
      <c r="B110" s="9">
        <v>1800</v>
      </c>
      <c r="C110" t="s">
        <v>215</v>
      </c>
      <c r="L110" t="s">
        <v>216</v>
      </c>
    </row>
    <row r="111" spans="1:12">
      <c r="B111" s="9">
        <v>1834</v>
      </c>
      <c r="C111" t="s">
        <v>161</v>
      </c>
      <c r="D111" t="s">
        <v>135</v>
      </c>
      <c r="L111" t="s">
        <v>136</v>
      </c>
    </row>
    <row r="112" spans="1:12">
      <c r="B112" s="9" t="s">
        <v>514</v>
      </c>
      <c r="C112" t="s">
        <v>515</v>
      </c>
      <c r="L112" t="s">
        <v>437</v>
      </c>
    </row>
    <row r="113" spans="1:12">
      <c r="B113" s="9" t="s">
        <v>516</v>
      </c>
      <c r="C113" t="s">
        <v>517</v>
      </c>
      <c r="L113" t="s">
        <v>518</v>
      </c>
    </row>
    <row r="114" spans="1:12">
      <c r="B114" s="9"/>
    </row>
    <row r="115" spans="1:12">
      <c r="B115" s="9"/>
    </row>
    <row r="116" spans="1:12">
      <c r="B116" s="9"/>
    </row>
    <row r="117" spans="1:12">
      <c r="A117" t="s">
        <v>742</v>
      </c>
    </row>
    <row r="118" spans="1:12">
      <c r="A118" t="s">
        <v>988</v>
      </c>
      <c r="L118" t="s">
        <v>743</v>
      </c>
    </row>
    <row r="119" spans="1:12">
      <c r="A119" t="s">
        <v>989</v>
      </c>
      <c r="L119" t="s">
        <v>743</v>
      </c>
    </row>
    <row r="120" spans="1:12">
      <c r="A120" t="s">
        <v>990</v>
      </c>
      <c r="L120" t="s">
        <v>743</v>
      </c>
    </row>
    <row r="121" spans="1:12">
      <c r="A121" t="s">
        <v>1043</v>
      </c>
      <c r="L121" t="s">
        <v>743</v>
      </c>
    </row>
    <row r="124" spans="1:12">
      <c r="A124" t="s">
        <v>741</v>
      </c>
      <c r="L124" t="s">
        <v>743</v>
      </c>
    </row>
    <row r="126" spans="1:12">
      <c r="B126" s="9"/>
    </row>
    <row r="127" spans="1:12">
      <c r="B127" s="9"/>
    </row>
    <row r="128" spans="1:12">
      <c r="B128" s="9"/>
    </row>
    <row r="129" spans="1:12">
      <c r="B129" s="9"/>
    </row>
    <row r="130" spans="1:12">
      <c r="B130" s="9"/>
    </row>
    <row r="131" spans="1:12">
      <c r="A131" s="10" t="s">
        <v>213</v>
      </c>
      <c r="B131" s="11"/>
      <c r="C131" s="12" t="s">
        <v>204</v>
      </c>
      <c r="D131" s="12"/>
      <c r="E131" s="12"/>
      <c r="F131" s="12"/>
      <c r="G131" s="12"/>
      <c r="H131" s="12"/>
      <c r="I131" s="12"/>
      <c r="J131" s="12"/>
      <c r="K131" s="12"/>
      <c r="L131" s="13"/>
    </row>
    <row r="132" spans="1:12">
      <c r="A132" s="14" t="s">
        <v>267</v>
      </c>
      <c r="B132" s="15"/>
      <c r="C132" t="s">
        <v>1035</v>
      </c>
      <c r="D132" s="15" t="s">
        <v>1036</v>
      </c>
      <c r="G132" s="146" t="s">
        <v>1037</v>
      </c>
      <c r="H132" s="15"/>
      <c r="I132" s="15"/>
      <c r="J132" s="15"/>
      <c r="K132" s="15"/>
      <c r="L132" s="16"/>
    </row>
    <row r="133" spans="1:12">
      <c r="A133" s="14"/>
      <c r="B133" s="15" t="s">
        <v>1103</v>
      </c>
      <c r="C133" s="15" t="s">
        <v>1100</v>
      </c>
      <c r="D133" s="15" t="s">
        <v>1030</v>
      </c>
      <c r="E133">
        <v>3</v>
      </c>
      <c r="G133" s="146" t="s">
        <v>1101</v>
      </c>
      <c r="I133" s="15"/>
      <c r="J133" s="15"/>
      <c r="K133" s="15"/>
      <c r="L133" s="16" t="s">
        <v>1102</v>
      </c>
    </row>
    <row r="134" spans="1:12">
      <c r="A134" s="14"/>
      <c r="B134" s="15" t="s">
        <v>1029</v>
      </c>
      <c r="C134" s="146" t="s">
        <v>1099</v>
      </c>
      <c r="D134" s="15" t="s">
        <v>1031</v>
      </c>
      <c r="E134">
        <v>3.75</v>
      </c>
      <c r="G134" s="15" t="s">
        <v>1098</v>
      </c>
      <c r="H134" s="15"/>
      <c r="I134" s="15"/>
      <c r="J134" s="15"/>
      <c r="K134" s="15"/>
      <c r="L134" s="16"/>
    </row>
    <row r="135" spans="1:12">
      <c r="A135" s="14"/>
      <c r="B135" s="15" t="s">
        <v>1246</v>
      </c>
      <c r="C135" s="15" t="s">
        <v>246</v>
      </c>
      <c r="D135" s="15" t="s">
        <v>211</v>
      </c>
      <c r="E135">
        <v>17</v>
      </c>
      <c r="G135" s="15" t="s">
        <v>237</v>
      </c>
      <c r="H135" s="15"/>
      <c r="I135" s="15"/>
      <c r="J135" s="15"/>
      <c r="K135" s="15"/>
      <c r="L135" s="16" t="s">
        <v>235</v>
      </c>
    </row>
    <row r="136" spans="1:12">
      <c r="A136" s="14"/>
      <c r="B136" s="146" t="s">
        <v>1248</v>
      </c>
      <c r="C136" s="146" t="s">
        <v>1249</v>
      </c>
      <c r="D136" s="146" t="s">
        <v>1250</v>
      </c>
      <c r="G136" s="15"/>
      <c r="H136" s="15"/>
      <c r="I136" s="15"/>
      <c r="J136" s="15"/>
      <c r="K136" s="15"/>
      <c r="L136" s="16" t="s">
        <v>1251</v>
      </c>
    </row>
    <row r="137" spans="1:12">
      <c r="A137" s="14"/>
      <c r="B137" s="15" t="s">
        <v>197</v>
      </c>
      <c r="C137" s="15" t="s">
        <v>232</v>
      </c>
      <c r="D137" s="15" t="s">
        <v>231</v>
      </c>
      <c r="E137">
        <v>7.5</v>
      </c>
      <c r="G137" s="15" t="s">
        <v>199</v>
      </c>
      <c r="H137" s="15"/>
      <c r="I137" s="15"/>
      <c r="J137" s="15"/>
      <c r="K137" s="15"/>
      <c r="L137" s="16" t="s">
        <v>226</v>
      </c>
    </row>
    <row r="138" spans="1:12">
      <c r="A138" s="17"/>
      <c r="B138" s="18" t="s">
        <v>198</v>
      </c>
      <c r="C138" s="18" t="s">
        <v>233</v>
      </c>
      <c r="D138" s="18" t="s">
        <v>212</v>
      </c>
      <c r="E138" s="18">
        <v>10</v>
      </c>
      <c r="F138" s="18"/>
      <c r="G138" s="18" t="s">
        <v>28</v>
      </c>
      <c r="H138" s="18"/>
      <c r="I138" s="18"/>
      <c r="J138" s="18"/>
      <c r="K138" s="18"/>
      <c r="L138" s="19" t="s">
        <v>228</v>
      </c>
    </row>
    <row r="145" spans="1:13">
      <c r="A145" s="6" t="s">
        <v>224</v>
      </c>
    </row>
    <row r="146" spans="1:13">
      <c r="A146" s="6"/>
      <c r="B146" t="s">
        <v>240</v>
      </c>
    </row>
    <row r="147" spans="1:13">
      <c r="B147" t="s">
        <v>57</v>
      </c>
      <c r="D147" t="s">
        <v>58</v>
      </c>
      <c r="L147" t="s">
        <v>253</v>
      </c>
      <c r="M147" t="s">
        <v>254</v>
      </c>
    </row>
    <row r="148" spans="1:13">
      <c r="B148" t="s">
        <v>59</v>
      </c>
      <c r="D148" t="s">
        <v>60</v>
      </c>
      <c r="L148" t="s">
        <v>61</v>
      </c>
    </row>
    <row r="149" spans="1:13">
      <c r="A149" t="s">
        <v>244</v>
      </c>
    </row>
    <row r="150" spans="1:13">
      <c r="A150" t="s">
        <v>250</v>
      </c>
      <c r="B150">
        <v>1793</v>
      </c>
      <c r="D150" t="s">
        <v>298</v>
      </c>
      <c r="L150" t="s">
        <v>247</v>
      </c>
    </row>
    <row r="151" spans="1:13">
      <c r="B151">
        <v>1794</v>
      </c>
      <c r="D151" t="s">
        <v>249</v>
      </c>
      <c r="L151" t="s">
        <v>294</v>
      </c>
    </row>
    <row r="152" spans="1:13">
      <c r="B152">
        <v>1820</v>
      </c>
      <c r="D152" t="s">
        <v>295</v>
      </c>
      <c r="L152" t="s">
        <v>259</v>
      </c>
    </row>
    <row r="153" spans="1:13">
      <c r="B153" t="s">
        <v>245</v>
      </c>
      <c r="D153" t="s">
        <v>296</v>
      </c>
      <c r="L153" t="s">
        <v>259</v>
      </c>
    </row>
    <row r="154" spans="1:13">
      <c r="B154" t="s">
        <v>241</v>
      </c>
      <c r="D154" t="s">
        <v>287</v>
      </c>
      <c r="L154" t="s">
        <v>288</v>
      </c>
    </row>
    <row r="155" spans="1:13">
      <c r="A155" t="s">
        <v>248</v>
      </c>
    </row>
    <row r="157" spans="1:13">
      <c r="A157" s="10" t="s">
        <v>301</v>
      </c>
      <c r="B157" s="12"/>
      <c r="C157" s="12"/>
      <c r="D157" s="12"/>
      <c r="E157" s="12"/>
      <c r="F157" s="12"/>
      <c r="G157" s="12"/>
      <c r="H157" s="12"/>
      <c r="I157" s="12"/>
      <c r="J157" s="12"/>
      <c r="K157" s="12"/>
      <c r="L157" s="13"/>
    </row>
    <row r="158" spans="1:13">
      <c r="A158" s="14"/>
      <c r="B158" s="15"/>
      <c r="C158" s="15" t="s">
        <v>300</v>
      </c>
      <c r="F158" s="15"/>
      <c r="G158" s="15"/>
      <c r="H158" s="15"/>
      <c r="I158" s="15"/>
      <c r="J158" s="15"/>
      <c r="K158" s="15"/>
      <c r="L158" s="16"/>
    </row>
    <row r="159" spans="1:13">
      <c r="A159" s="14" t="s">
        <v>285</v>
      </c>
      <c r="B159" s="15">
        <v>1793</v>
      </c>
      <c r="C159" s="15" t="s">
        <v>299</v>
      </c>
      <c r="D159">
        <v>49.6</v>
      </c>
      <c r="F159" s="15" t="s">
        <v>306</v>
      </c>
      <c r="G159" s="15"/>
      <c r="H159" s="15"/>
      <c r="I159" s="15"/>
      <c r="J159" s="15"/>
      <c r="K159" s="15"/>
      <c r="L159" s="16"/>
    </row>
    <row r="160" spans="1:13">
      <c r="A160" s="14"/>
      <c r="B160" s="15">
        <v>1820</v>
      </c>
      <c r="C160" s="15" t="s">
        <v>304</v>
      </c>
      <c r="D160">
        <v>369.5</v>
      </c>
      <c r="F160" s="15" t="s">
        <v>302</v>
      </c>
      <c r="G160" s="15"/>
      <c r="H160" s="15"/>
      <c r="I160" s="15"/>
      <c r="J160" s="15"/>
      <c r="K160" s="15"/>
      <c r="L160" s="16"/>
    </row>
    <row r="161" spans="1:12">
      <c r="A161" s="14"/>
      <c r="B161" s="15" t="s">
        <v>297</v>
      </c>
      <c r="C161" s="15" t="s">
        <v>303</v>
      </c>
      <c r="D161">
        <v>738.9</v>
      </c>
      <c r="F161" s="15" t="s">
        <v>305</v>
      </c>
      <c r="G161" s="15"/>
      <c r="H161" s="15"/>
      <c r="I161" s="15"/>
      <c r="J161" s="15"/>
      <c r="K161" s="15"/>
      <c r="L161" s="16"/>
    </row>
    <row r="162" spans="1:12">
      <c r="A162" s="17" t="s">
        <v>286</v>
      </c>
      <c r="B162" s="18" t="s">
        <v>242</v>
      </c>
      <c r="C162" s="18" t="s">
        <v>284</v>
      </c>
      <c r="D162" s="18"/>
      <c r="E162" s="18"/>
      <c r="F162" s="18"/>
      <c r="G162" s="18"/>
      <c r="H162" s="18"/>
      <c r="I162" s="18"/>
      <c r="J162" s="18"/>
      <c r="K162" s="18"/>
      <c r="L162" s="19"/>
    </row>
    <row r="165" spans="1:12">
      <c r="A165" t="s">
        <v>269</v>
      </c>
    </row>
    <row r="172" spans="1:12">
      <c r="A172" s="6" t="s">
        <v>255</v>
      </c>
    </row>
    <row r="173" spans="1:12">
      <c r="A173" s="6"/>
    </row>
    <row r="174" spans="1:12">
      <c r="A174" s="4" t="s">
        <v>382</v>
      </c>
    </row>
    <row r="175" spans="1:12">
      <c r="B175" t="s">
        <v>331</v>
      </c>
      <c r="L175" t="s">
        <v>105</v>
      </c>
    </row>
    <row r="176" spans="1:12">
      <c r="B176" t="s">
        <v>268</v>
      </c>
      <c r="L176" t="s">
        <v>106</v>
      </c>
    </row>
    <row r="177" spans="1:12">
      <c r="B177" t="s">
        <v>326</v>
      </c>
      <c r="L177" t="s">
        <v>107</v>
      </c>
    </row>
    <row r="180" spans="1:12">
      <c r="B180" t="s">
        <v>270</v>
      </c>
      <c r="L180" t="s">
        <v>272</v>
      </c>
    </row>
    <row r="181" spans="1:12">
      <c r="A181">
        <v>1837</v>
      </c>
      <c r="B181" t="s">
        <v>280</v>
      </c>
      <c r="C181" t="s">
        <v>281</v>
      </c>
      <c r="L181" t="s">
        <v>271</v>
      </c>
    </row>
    <row r="182" spans="1:12">
      <c r="A182">
        <v>1842</v>
      </c>
      <c r="B182" t="s">
        <v>318</v>
      </c>
      <c r="C182" t="s">
        <v>319</v>
      </c>
      <c r="L182" t="s">
        <v>103</v>
      </c>
    </row>
    <row r="183" spans="1:12">
      <c r="A183" t="s">
        <v>293</v>
      </c>
      <c r="B183" t="s">
        <v>327</v>
      </c>
      <c r="C183" t="s">
        <v>277</v>
      </c>
      <c r="L183" t="s">
        <v>271</v>
      </c>
    </row>
    <row r="184" spans="1:12">
      <c r="A184">
        <v>1867</v>
      </c>
      <c r="B184" t="s">
        <v>1205</v>
      </c>
      <c r="C184" t="s">
        <v>278</v>
      </c>
      <c r="L184" t="s">
        <v>275</v>
      </c>
    </row>
    <row r="185" spans="1:12">
      <c r="A185">
        <v>1900</v>
      </c>
      <c r="B185" t="s">
        <v>1206</v>
      </c>
      <c r="C185" t="s">
        <v>316</v>
      </c>
      <c r="L185" t="s">
        <v>107</v>
      </c>
    </row>
    <row r="186" spans="1:12">
      <c r="A186" t="s">
        <v>276</v>
      </c>
      <c r="B186" t="s">
        <v>320</v>
      </c>
      <c r="C186" t="s">
        <v>279</v>
      </c>
      <c r="L186" t="s">
        <v>275</v>
      </c>
    </row>
    <row r="187" spans="1:12">
      <c r="A187" t="s">
        <v>273</v>
      </c>
      <c r="B187" t="s">
        <v>328</v>
      </c>
      <c r="C187" t="s">
        <v>274</v>
      </c>
      <c r="L187" t="s">
        <v>275</v>
      </c>
    </row>
    <row r="189" spans="1:12">
      <c r="A189" s="4" t="s">
        <v>381</v>
      </c>
    </row>
    <row r="190" spans="1:12">
      <c r="A190">
        <v>1858</v>
      </c>
      <c r="B190" t="s">
        <v>313</v>
      </c>
      <c r="C190" t="s">
        <v>311</v>
      </c>
      <c r="L190" t="s">
        <v>65</v>
      </c>
    </row>
    <row r="191" spans="1:12">
      <c r="A191">
        <v>1866</v>
      </c>
      <c r="B191" t="s">
        <v>314</v>
      </c>
      <c r="C191" t="s">
        <v>325</v>
      </c>
      <c r="L191" t="s">
        <v>67</v>
      </c>
    </row>
    <row r="192" spans="1:12">
      <c r="A192" t="s">
        <v>312</v>
      </c>
      <c r="B192" t="s">
        <v>315</v>
      </c>
      <c r="C192" t="s">
        <v>311</v>
      </c>
      <c r="L192" t="s">
        <v>65</v>
      </c>
    </row>
    <row r="193" spans="1:12">
      <c r="A193">
        <v>1878</v>
      </c>
      <c r="B193" t="s">
        <v>317</v>
      </c>
      <c r="L193" t="s">
        <v>103</v>
      </c>
    </row>
    <row r="194" spans="1:12">
      <c r="A194">
        <v>1894</v>
      </c>
      <c r="B194" t="s">
        <v>316</v>
      </c>
      <c r="C194" s="1" t="s">
        <v>324</v>
      </c>
      <c r="L194" s="1" t="s">
        <v>66</v>
      </c>
    </row>
    <row r="195" spans="1:12">
      <c r="A195">
        <v>1956</v>
      </c>
      <c r="C195" t="s">
        <v>333</v>
      </c>
      <c r="L195" s="1" t="s">
        <v>334</v>
      </c>
    </row>
    <row r="196" spans="1:12">
      <c r="A196">
        <v>2000</v>
      </c>
      <c r="B196" t="s">
        <v>457</v>
      </c>
      <c r="C196" s="1" t="s">
        <v>335</v>
      </c>
      <c r="L196" s="1" t="s">
        <v>334</v>
      </c>
    </row>
    <row r="197" spans="1:12">
      <c r="C197" s="1"/>
      <c r="L197" s="1"/>
    </row>
    <row r="198" spans="1:12">
      <c r="C198" s="1"/>
      <c r="L198" s="1"/>
    </row>
    <row r="199" spans="1:12">
      <c r="C199" s="1"/>
      <c r="L199" s="1"/>
    </row>
    <row r="200" spans="1:12">
      <c r="A200" s="4" t="s">
        <v>380</v>
      </c>
    </row>
    <row r="201" spans="1:12">
      <c r="A201" s="4"/>
      <c r="B201" t="s">
        <v>383</v>
      </c>
    </row>
    <row r="202" spans="1:12">
      <c r="A202">
        <v>1858</v>
      </c>
      <c r="B202" t="s">
        <v>385</v>
      </c>
      <c r="C202">
        <v>350</v>
      </c>
      <c r="D202" t="s">
        <v>384</v>
      </c>
      <c r="L202" t="s">
        <v>332</v>
      </c>
    </row>
    <row r="203" spans="1:12">
      <c r="A203">
        <v>1861</v>
      </c>
      <c r="D203" t="s">
        <v>307</v>
      </c>
      <c r="L203" t="s">
        <v>283</v>
      </c>
    </row>
    <row r="204" spans="1:12">
      <c r="A204" t="s">
        <v>505</v>
      </c>
      <c r="B204" t="s">
        <v>1080</v>
      </c>
      <c r="C204" s="21">
        <v>1800</v>
      </c>
      <c r="D204" t="s">
        <v>1079</v>
      </c>
      <c r="L204" t="s">
        <v>506</v>
      </c>
    </row>
    <row r="205" spans="1:12">
      <c r="A205">
        <v>1889</v>
      </c>
      <c r="D205" t="s">
        <v>507</v>
      </c>
      <c r="L205" t="s">
        <v>508</v>
      </c>
    </row>
    <row r="206" spans="1:12">
      <c r="A206">
        <v>1911</v>
      </c>
      <c r="B206" t="s">
        <v>309</v>
      </c>
      <c r="C206">
        <v>672000</v>
      </c>
      <c r="D206" t="s">
        <v>308</v>
      </c>
      <c r="L206" t="s">
        <v>355</v>
      </c>
    </row>
    <row r="207" spans="1:12">
      <c r="A207">
        <v>1939</v>
      </c>
      <c r="D207" t="s">
        <v>310</v>
      </c>
      <c r="L207" t="s">
        <v>282</v>
      </c>
    </row>
    <row r="209" spans="1:12">
      <c r="A209" s="4" t="s">
        <v>321</v>
      </c>
      <c r="E209" s="4"/>
    </row>
    <row r="210" spans="1:12">
      <c r="B210" t="s">
        <v>290</v>
      </c>
      <c r="C210" t="s">
        <v>291</v>
      </c>
    </row>
    <row r="211" spans="1:12">
      <c r="A211">
        <v>1844</v>
      </c>
      <c r="B211">
        <v>40</v>
      </c>
      <c r="L211" t="s">
        <v>289</v>
      </c>
    </row>
    <row r="212" spans="1:12">
      <c r="A212">
        <v>1846</v>
      </c>
      <c r="B212" s="21">
        <v>2000</v>
      </c>
      <c r="L212" t="s">
        <v>289</v>
      </c>
    </row>
    <row r="213" spans="1:12">
      <c r="A213">
        <v>1850</v>
      </c>
      <c r="B213" s="21">
        <v>12000</v>
      </c>
      <c r="L213" t="s">
        <v>289</v>
      </c>
    </row>
    <row r="214" spans="1:12">
      <c r="A214">
        <v>1852</v>
      </c>
      <c r="B214" t="s">
        <v>292</v>
      </c>
      <c r="L214" t="s">
        <v>289</v>
      </c>
    </row>
    <row r="217" spans="1:12">
      <c r="A217" s="4" t="s">
        <v>509</v>
      </c>
    </row>
    <row r="218" spans="1:12">
      <c r="A218">
        <v>1877</v>
      </c>
      <c r="B218" t="s">
        <v>486</v>
      </c>
      <c r="L218" t="s">
        <v>488</v>
      </c>
    </row>
    <row r="219" spans="1:12">
      <c r="A219">
        <v>1893</v>
      </c>
      <c r="B219" t="s">
        <v>487</v>
      </c>
      <c r="L219" t="s">
        <v>489</v>
      </c>
    </row>
    <row r="222" spans="1:12">
      <c r="A222" s="4" t="s">
        <v>322</v>
      </c>
    </row>
    <row r="223" spans="1:12">
      <c r="A223">
        <v>1876</v>
      </c>
      <c r="B223" t="s">
        <v>323</v>
      </c>
      <c r="L223" t="s">
        <v>547</v>
      </c>
    </row>
    <row r="224" spans="1:12">
      <c r="A224">
        <v>1892</v>
      </c>
      <c r="B224" t="s">
        <v>548</v>
      </c>
      <c r="L224" t="s">
        <v>549</v>
      </c>
    </row>
    <row r="225" spans="1:12">
      <c r="A225">
        <v>1895</v>
      </c>
      <c r="B225" t="s">
        <v>510</v>
      </c>
      <c r="L225" t="s">
        <v>511</v>
      </c>
    </row>
    <row r="226" spans="1:12">
      <c r="A226">
        <v>1900</v>
      </c>
      <c r="B226" t="s">
        <v>546</v>
      </c>
      <c r="L226" t="s">
        <v>512</v>
      </c>
    </row>
    <row r="228" spans="1:12">
      <c r="A228" s="4" t="s">
        <v>1263</v>
      </c>
      <c r="B228" t="s">
        <v>351</v>
      </c>
    </row>
    <row r="229" spans="1:12">
      <c r="A229" s="4"/>
    </row>
    <row r="230" spans="1:12">
      <c r="A230" t="s">
        <v>494</v>
      </c>
      <c r="B230" t="s">
        <v>377</v>
      </c>
    </row>
    <row r="231" spans="1:12">
      <c r="A231">
        <v>1850</v>
      </c>
      <c r="B231" s="8">
        <v>0.16</v>
      </c>
      <c r="L231" t="s">
        <v>379</v>
      </c>
    </row>
    <row r="232" spans="1:12">
      <c r="A232">
        <v>1870</v>
      </c>
      <c r="B232" s="8">
        <v>0.1</v>
      </c>
      <c r="L232" t="s">
        <v>379</v>
      </c>
    </row>
    <row r="233" spans="1:12">
      <c r="A233">
        <v>1890</v>
      </c>
      <c r="B233" s="8">
        <v>0.04</v>
      </c>
      <c r="L233" t="s">
        <v>379</v>
      </c>
    </row>
    <row r="235" spans="1:12">
      <c r="A235" t="s">
        <v>495</v>
      </c>
      <c r="B235" t="s">
        <v>497</v>
      </c>
    </row>
    <row r="236" spans="1:12">
      <c r="A236">
        <v>1864</v>
      </c>
      <c r="B236" t="s">
        <v>498</v>
      </c>
      <c r="C236" t="s">
        <v>496</v>
      </c>
      <c r="L236" t="s">
        <v>531</v>
      </c>
    </row>
    <row r="237" spans="1:12">
      <c r="A237">
        <v>1880</v>
      </c>
      <c r="B237" t="s">
        <v>499</v>
      </c>
      <c r="C237" t="s">
        <v>530</v>
      </c>
      <c r="L237" t="s">
        <v>532</v>
      </c>
    </row>
    <row r="239" spans="1:12">
      <c r="A239" t="s">
        <v>378</v>
      </c>
      <c r="C239" t="s">
        <v>352</v>
      </c>
    </row>
    <row r="240" spans="1:12">
      <c r="A240">
        <v>1858</v>
      </c>
      <c r="B240" s="7">
        <v>10</v>
      </c>
      <c r="L240" t="s">
        <v>353</v>
      </c>
    </row>
    <row r="241" spans="1:12">
      <c r="A241">
        <v>1866</v>
      </c>
      <c r="B241" s="7">
        <v>5</v>
      </c>
      <c r="L241" t="s">
        <v>353</v>
      </c>
    </row>
    <row r="242" spans="1:12">
      <c r="A242">
        <v>1867</v>
      </c>
      <c r="B242" s="8">
        <v>2.5</v>
      </c>
      <c r="L242" t="s">
        <v>353</v>
      </c>
    </row>
    <row r="243" spans="1:12">
      <c r="A243">
        <v>1869</v>
      </c>
      <c r="B243" s="7">
        <v>1</v>
      </c>
      <c r="L243" t="s">
        <v>353</v>
      </c>
    </row>
    <row r="244" spans="1:12">
      <c r="A244">
        <v>1875</v>
      </c>
      <c r="B244" s="8">
        <v>0.5</v>
      </c>
      <c r="L244" t="s">
        <v>353</v>
      </c>
    </row>
    <row r="245" spans="1:12">
      <c r="A245">
        <v>1888</v>
      </c>
      <c r="B245" s="8">
        <v>0.25</v>
      </c>
      <c r="L245" t="s">
        <v>353</v>
      </c>
    </row>
    <row r="246" spans="1:12">
      <c r="A246">
        <v>1911</v>
      </c>
      <c r="B246" s="8">
        <v>0.25</v>
      </c>
      <c r="L246" t="s">
        <v>354</v>
      </c>
    </row>
    <row r="247" spans="1:12">
      <c r="B247" s="8"/>
    </row>
    <row r="248" spans="1:12">
      <c r="A248" t="s">
        <v>1062</v>
      </c>
      <c r="B248" s="8"/>
    </row>
    <row r="249" spans="1:12">
      <c r="B249" s="8" t="s">
        <v>1059</v>
      </c>
      <c r="C249" t="s">
        <v>1060</v>
      </c>
    </row>
    <row r="250" spans="1:12">
      <c r="A250">
        <v>1866</v>
      </c>
      <c r="B250" s="8">
        <v>10</v>
      </c>
      <c r="C250" t="s">
        <v>1061</v>
      </c>
      <c r="L250" t="s">
        <v>1067</v>
      </c>
    </row>
    <row r="251" spans="1:12">
      <c r="A251">
        <v>1868</v>
      </c>
      <c r="B251" s="8">
        <v>1.58</v>
      </c>
      <c r="C251" t="s">
        <v>1061</v>
      </c>
      <c r="L251" t="s">
        <v>1068</v>
      </c>
    </row>
    <row r="252" spans="1:12">
      <c r="A252">
        <v>1880</v>
      </c>
      <c r="B252" s="8">
        <v>0.5</v>
      </c>
      <c r="C252" s="8">
        <v>7.5</v>
      </c>
      <c r="L252" t="s">
        <v>1069</v>
      </c>
    </row>
    <row r="253" spans="1:12">
      <c r="A253">
        <v>1890</v>
      </c>
      <c r="B253" s="8">
        <v>0.25</v>
      </c>
      <c r="C253" s="8">
        <v>1.82</v>
      </c>
      <c r="L253" t="s">
        <v>1070</v>
      </c>
    </row>
    <row r="254" spans="1:12">
      <c r="A254">
        <v>1901</v>
      </c>
      <c r="B254" s="8">
        <v>0.25</v>
      </c>
      <c r="C254" s="8">
        <v>1</v>
      </c>
      <c r="L254" t="s">
        <v>1071</v>
      </c>
    </row>
    <row r="255" spans="1:12">
      <c r="A255">
        <v>1924</v>
      </c>
      <c r="B255" s="8">
        <v>0.2</v>
      </c>
      <c r="C255" s="8">
        <v>0.5</v>
      </c>
      <c r="L255" t="s">
        <v>1072</v>
      </c>
    </row>
    <row r="256" spans="1:12">
      <c r="A256">
        <v>1950</v>
      </c>
      <c r="B256" s="8">
        <v>0.19</v>
      </c>
      <c r="C256" s="8">
        <v>0.27</v>
      </c>
      <c r="L256" t="s">
        <v>1073</v>
      </c>
    </row>
    <row r="257" spans="1:12">
      <c r="A257">
        <v>1970</v>
      </c>
      <c r="B257" s="8">
        <v>0.23</v>
      </c>
      <c r="C257" s="7">
        <v>0.31</v>
      </c>
      <c r="L257" t="s">
        <v>1074</v>
      </c>
    </row>
    <row r="258" spans="1:12">
      <c r="B258" s="8"/>
    </row>
    <row r="259" spans="1:12">
      <c r="A259" t="s">
        <v>1063</v>
      </c>
      <c r="B259" s="8"/>
    </row>
    <row r="260" spans="1:12">
      <c r="B260" s="8" t="s">
        <v>1064</v>
      </c>
      <c r="C260" t="s">
        <v>1065</v>
      </c>
      <c r="D260" t="s">
        <v>1066</v>
      </c>
    </row>
    <row r="261" spans="1:12">
      <c r="A261">
        <v>1850</v>
      </c>
      <c r="B261" s="8">
        <v>0.25</v>
      </c>
      <c r="C261" s="8">
        <v>1.55</v>
      </c>
      <c r="D261" t="s">
        <v>1061</v>
      </c>
      <c r="L261" t="s">
        <v>986</v>
      </c>
    </row>
    <row r="262" spans="1:12">
      <c r="A262">
        <v>1866</v>
      </c>
      <c r="B262" s="8">
        <v>0.25</v>
      </c>
      <c r="C262" s="8">
        <v>1.85</v>
      </c>
      <c r="D262" s="8">
        <v>7.45</v>
      </c>
      <c r="L262" t="s">
        <v>1069</v>
      </c>
    </row>
    <row r="263" spans="1:12">
      <c r="A263">
        <v>1870</v>
      </c>
      <c r="B263" s="8">
        <v>0.25</v>
      </c>
      <c r="C263" s="8">
        <v>1</v>
      </c>
      <c r="D263" s="8">
        <v>5</v>
      </c>
      <c r="L263" t="s">
        <v>1070</v>
      </c>
    </row>
    <row r="264" spans="1:12">
      <c r="A264">
        <v>1883</v>
      </c>
      <c r="B264" s="8">
        <v>0.15</v>
      </c>
      <c r="C264" s="8">
        <v>0.5</v>
      </c>
      <c r="D264" s="8">
        <v>1.5</v>
      </c>
      <c r="L264" t="s">
        <v>1071</v>
      </c>
    </row>
    <row r="265" spans="1:12">
      <c r="A265">
        <v>1908</v>
      </c>
      <c r="B265" s="8">
        <v>0.25</v>
      </c>
      <c r="C265" s="8">
        <v>0.5</v>
      </c>
      <c r="D265" s="8">
        <v>1</v>
      </c>
      <c r="L265" t="s">
        <v>1072</v>
      </c>
    </row>
    <row r="266" spans="1:12">
      <c r="A266">
        <v>1919</v>
      </c>
      <c r="B266" s="8">
        <v>0.3</v>
      </c>
      <c r="C266" s="8">
        <v>0.6</v>
      </c>
      <c r="D266" s="8">
        <v>1.2</v>
      </c>
      <c r="L266" t="s">
        <v>1073</v>
      </c>
    </row>
    <row r="267" spans="1:12">
      <c r="A267">
        <v>1951</v>
      </c>
      <c r="B267" s="8">
        <v>0.6</v>
      </c>
      <c r="C267" s="8">
        <v>1</v>
      </c>
      <c r="D267" s="8">
        <v>1.6</v>
      </c>
      <c r="L267" t="s">
        <v>1074</v>
      </c>
    </row>
    <row r="268" spans="1:12">
      <c r="A268">
        <v>1960</v>
      </c>
      <c r="B268" s="8">
        <v>1.1000000000000001</v>
      </c>
      <c r="C268" s="8">
        <v>1.45</v>
      </c>
      <c r="D268" s="8">
        <v>1.9</v>
      </c>
      <c r="L268" t="s">
        <v>1075</v>
      </c>
    </row>
    <row r="269" spans="1:12">
      <c r="A269">
        <v>1970</v>
      </c>
      <c r="B269" s="8">
        <v>2.25</v>
      </c>
      <c r="C269" s="8">
        <v>2.25</v>
      </c>
      <c r="D269" s="8">
        <v>2.25</v>
      </c>
      <c r="L269" t="s">
        <v>987</v>
      </c>
    </row>
    <row r="270" spans="1:12">
      <c r="B270" s="8"/>
    </row>
    <row r="271" spans="1:12">
      <c r="B271" s="8"/>
    </row>
    <row r="272" spans="1:12">
      <c r="A272" t="s">
        <v>1138</v>
      </c>
      <c r="B272" s="8"/>
    </row>
    <row r="273" spans="1:13">
      <c r="A273" t="s">
        <v>1196</v>
      </c>
      <c r="B273" s="8"/>
    </row>
    <row r="274" spans="1:13" s="147" customFormat="1">
      <c r="B274" s="147">
        <v>1870</v>
      </c>
      <c r="C274" s="147">
        <v>1880</v>
      </c>
      <c r="D274" s="147">
        <v>1890</v>
      </c>
      <c r="E274" s="147">
        <v>1900</v>
      </c>
      <c r="F274" s="147">
        <v>1910</v>
      </c>
      <c r="G274" s="147">
        <v>1920</v>
      </c>
      <c r="H274" s="147">
        <v>1930</v>
      </c>
    </row>
    <row r="275" spans="1:13">
      <c r="A275" t="s">
        <v>1229</v>
      </c>
      <c r="B275" s="7">
        <v>375</v>
      </c>
      <c r="C275" s="7">
        <v>395</v>
      </c>
      <c r="D275" s="7">
        <v>519</v>
      </c>
      <c r="E275" s="7">
        <v>573</v>
      </c>
      <c r="F275" s="7">
        <v>607</v>
      </c>
      <c r="G275" s="7">
        <v>672</v>
      </c>
      <c r="H275" s="7">
        <v>834</v>
      </c>
      <c r="L275" t="s">
        <v>1133</v>
      </c>
    </row>
    <row r="276" spans="1:13">
      <c r="A276" t="s">
        <v>1121</v>
      </c>
      <c r="B276" s="8"/>
      <c r="D276">
        <v>60</v>
      </c>
      <c r="G276">
        <v>51</v>
      </c>
      <c r="H276">
        <v>42</v>
      </c>
      <c r="L276" t="s">
        <v>329</v>
      </c>
      <c r="M276" t="s">
        <v>1134</v>
      </c>
    </row>
    <row r="277" spans="1:13">
      <c r="A277" t="s">
        <v>1122</v>
      </c>
      <c r="B277" s="8"/>
      <c r="D277">
        <f>(D275/52)/D276</f>
        <v>0.16634615384615384</v>
      </c>
      <c r="G277">
        <f>(G275/52)/G276</f>
        <v>0.25339366515837103</v>
      </c>
      <c r="H277">
        <f>(H275/52)/H276</f>
        <v>0.3818681318681319</v>
      </c>
      <c r="L277" t="s">
        <v>1123</v>
      </c>
    </row>
    <row r="278" spans="1:13">
      <c r="B278" s="8"/>
    </row>
    <row r="280" spans="1:13">
      <c r="A280" s="4" t="s">
        <v>502</v>
      </c>
    </row>
    <row r="282" spans="1:13">
      <c r="A282" t="s">
        <v>503</v>
      </c>
    </row>
    <row r="283" spans="1:13">
      <c r="B283" t="s">
        <v>504</v>
      </c>
    </row>
    <row r="285" spans="1:13">
      <c r="A285" t="s">
        <v>1255</v>
      </c>
      <c r="C285" t="s">
        <v>1257</v>
      </c>
    </row>
    <row r="286" spans="1:13">
      <c r="B286">
        <v>1868</v>
      </c>
      <c r="C286" s="21">
        <v>6000000</v>
      </c>
      <c r="D286" t="s">
        <v>1258</v>
      </c>
      <c r="L286" t="s">
        <v>1256</v>
      </c>
    </row>
    <row r="287" spans="1:13">
      <c r="B287">
        <v>1885</v>
      </c>
      <c r="C287" t="s">
        <v>1260</v>
      </c>
      <c r="L287" t="s">
        <v>1256</v>
      </c>
    </row>
    <row r="288" spans="1:13">
      <c r="B288">
        <v>1890</v>
      </c>
      <c r="C288" t="s">
        <v>1259</v>
      </c>
      <c r="L288" t="s">
        <v>1256</v>
      </c>
    </row>
    <row r="289" spans="1:20">
      <c r="B289">
        <v>1914</v>
      </c>
      <c r="C289" t="s">
        <v>1259</v>
      </c>
      <c r="L289" t="s">
        <v>1256</v>
      </c>
    </row>
    <row r="291" spans="1:20">
      <c r="A291" t="s">
        <v>1162</v>
      </c>
    </row>
    <row r="292" spans="1:20">
      <c r="A292">
        <v>1888</v>
      </c>
      <c r="B292" t="s">
        <v>490</v>
      </c>
      <c r="L292" t="s">
        <v>493</v>
      </c>
    </row>
    <row r="293" spans="1:20">
      <c r="A293">
        <v>1895</v>
      </c>
      <c r="B293" t="s">
        <v>491</v>
      </c>
      <c r="L293" t="s">
        <v>492</v>
      </c>
    </row>
    <row r="296" spans="1:20">
      <c r="A296" s="23" t="s">
        <v>356</v>
      </c>
    </row>
    <row r="299" spans="1:20">
      <c r="A299" s="6" t="s">
        <v>358</v>
      </c>
    </row>
    <row r="301" spans="1:20">
      <c r="A301" s="4" t="s">
        <v>1225</v>
      </c>
      <c r="E301" t="s">
        <v>1221</v>
      </c>
    </row>
    <row r="302" spans="1:20">
      <c r="B302" t="s">
        <v>556</v>
      </c>
      <c r="C302">
        <v>2010</v>
      </c>
      <c r="D302" s="154">
        <v>74</v>
      </c>
      <c r="E302">
        <v>514</v>
      </c>
      <c r="G302" t="s">
        <v>559</v>
      </c>
      <c r="H302">
        <v>2010</v>
      </c>
      <c r="I302">
        <v>81.599999999999994</v>
      </c>
      <c r="J302">
        <v>1</v>
      </c>
      <c r="L302" t="s">
        <v>560</v>
      </c>
      <c r="M302">
        <v>2010</v>
      </c>
      <c r="N302">
        <v>12.5</v>
      </c>
      <c r="O302">
        <v>500</v>
      </c>
      <c r="Q302" t="s">
        <v>561</v>
      </c>
      <c r="R302">
        <v>2010</v>
      </c>
      <c r="S302">
        <v>43</v>
      </c>
      <c r="T302">
        <v>413</v>
      </c>
    </row>
    <row r="303" spans="1:20">
      <c r="B303" t="s">
        <v>556</v>
      </c>
      <c r="C303">
        <v>2009</v>
      </c>
      <c r="D303" s="154">
        <v>71</v>
      </c>
      <c r="E303">
        <v>514</v>
      </c>
      <c r="G303" t="s">
        <v>559</v>
      </c>
      <c r="H303">
        <v>2009</v>
      </c>
      <c r="I303">
        <v>80.3</v>
      </c>
      <c r="J303">
        <v>83</v>
      </c>
      <c r="L303" t="s">
        <v>560</v>
      </c>
      <c r="M303">
        <v>2009</v>
      </c>
      <c r="N303">
        <v>9.7799999999999994</v>
      </c>
      <c r="O303">
        <v>500</v>
      </c>
      <c r="Q303" t="s">
        <v>561</v>
      </c>
      <c r="R303">
        <v>2009</v>
      </c>
      <c r="S303">
        <v>29</v>
      </c>
      <c r="T303">
        <v>414</v>
      </c>
    </row>
    <row r="304" spans="1:20">
      <c r="B304" t="s">
        <v>556</v>
      </c>
      <c r="C304">
        <v>2008</v>
      </c>
      <c r="D304" s="154">
        <v>74</v>
      </c>
      <c r="E304">
        <v>515</v>
      </c>
      <c r="G304" t="s">
        <v>559</v>
      </c>
      <c r="H304">
        <v>2008</v>
      </c>
      <c r="I304">
        <v>76.7</v>
      </c>
      <c r="J304">
        <v>84</v>
      </c>
      <c r="L304" t="s">
        <v>560</v>
      </c>
      <c r="M304">
        <v>2008</v>
      </c>
      <c r="N304">
        <v>7.9</v>
      </c>
      <c r="O304">
        <v>500</v>
      </c>
      <c r="Q304" t="s">
        <v>561</v>
      </c>
      <c r="R304">
        <v>2008</v>
      </c>
      <c r="S304">
        <v>26.83</v>
      </c>
      <c r="T304">
        <v>1</v>
      </c>
    </row>
    <row r="305" spans="2:20">
      <c r="B305" t="s">
        <v>556</v>
      </c>
      <c r="C305">
        <v>2007</v>
      </c>
      <c r="D305" s="154">
        <v>75</v>
      </c>
      <c r="E305">
        <v>516</v>
      </c>
      <c r="G305" t="s">
        <v>559</v>
      </c>
      <c r="H305">
        <v>2007</v>
      </c>
      <c r="I305">
        <v>73.2</v>
      </c>
      <c r="J305">
        <v>85</v>
      </c>
      <c r="L305" t="s">
        <v>560</v>
      </c>
      <c r="M305">
        <v>2007</v>
      </c>
      <c r="N305">
        <v>3.6719653507474401</v>
      </c>
      <c r="O305">
        <v>501</v>
      </c>
      <c r="Q305" t="s">
        <v>561</v>
      </c>
      <c r="R305">
        <v>2007</v>
      </c>
      <c r="S305">
        <v>24.66</v>
      </c>
      <c r="T305">
        <v>415</v>
      </c>
    </row>
    <row r="306" spans="2:20">
      <c r="B306" t="s">
        <v>556</v>
      </c>
      <c r="C306">
        <v>2006</v>
      </c>
      <c r="D306">
        <v>68.931193269972098</v>
      </c>
      <c r="E306">
        <v>1</v>
      </c>
      <c r="G306" t="s">
        <v>559</v>
      </c>
      <c r="H306">
        <v>2006</v>
      </c>
      <c r="I306">
        <v>72.400000000000006</v>
      </c>
      <c r="J306">
        <v>86</v>
      </c>
      <c r="L306" t="s">
        <v>560</v>
      </c>
      <c r="M306">
        <v>2006</v>
      </c>
      <c r="N306">
        <v>2.5293630382627899</v>
      </c>
      <c r="Q306" t="s">
        <v>561</v>
      </c>
      <c r="R306">
        <v>2006</v>
      </c>
      <c r="S306">
        <v>18.023277461721602</v>
      </c>
    </row>
    <row r="307" spans="2:20">
      <c r="B307" t="s">
        <v>556</v>
      </c>
      <c r="C307">
        <v>2005</v>
      </c>
      <c r="D307">
        <v>67.968052915002005</v>
      </c>
      <c r="E307">
        <v>1</v>
      </c>
      <c r="G307" t="s">
        <v>559</v>
      </c>
      <c r="H307">
        <v>2005</v>
      </c>
      <c r="I307">
        <v>71.66</v>
      </c>
      <c r="J307">
        <v>85</v>
      </c>
      <c r="L307" t="s">
        <v>560</v>
      </c>
      <c r="M307">
        <v>2005</v>
      </c>
      <c r="N307">
        <v>1.7422055032439001</v>
      </c>
      <c r="Q307" t="s">
        <v>561</v>
      </c>
      <c r="R307">
        <v>2005</v>
      </c>
      <c r="S307">
        <v>15.2266731976522</v>
      </c>
    </row>
    <row r="308" spans="2:20">
      <c r="B308" t="s">
        <v>556</v>
      </c>
      <c r="C308">
        <v>2004</v>
      </c>
      <c r="D308">
        <v>64.758256475989597</v>
      </c>
      <c r="E308">
        <v>1</v>
      </c>
      <c r="G308" t="s">
        <v>559</v>
      </c>
      <c r="H308">
        <v>2004</v>
      </c>
      <c r="I308">
        <v>65.9559634648989</v>
      </c>
      <c r="J308">
        <v>87</v>
      </c>
      <c r="L308" t="s">
        <v>560</v>
      </c>
      <c r="M308">
        <v>2004</v>
      </c>
      <c r="N308">
        <v>0.71997067991403096</v>
      </c>
      <c r="Q308" t="s">
        <v>561</v>
      </c>
      <c r="R308">
        <v>2004</v>
      </c>
      <c r="S308">
        <v>12.8593889008473</v>
      </c>
    </row>
    <row r="309" spans="2:20">
      <c r="B309" t="s">
        <v>556</v>
      </c>
      <c r="C309">
        <v>2003</v>
      </c>
      <c r="D309">
        <v>61.6971171244207</v>
      </c>
      <c r="E309">
        <v>1</v>
      </c>
      <c r="G309" t="s">
        <v>559</v>
      </c>
      <c r="H309">
        <v>2003</v>
      </c>
      <c r="I309">
        <v>64.2</v>
      </c>
      <c r="J309">
        <v>87</v>
      </c>
      <c r="L309" t="s">
        <v>560</v>
      </c>
      <c r="M309">
        <v>2003</v>
      </c>
      <c r="N309">
        <v>0.46484984011396802</v>
      </c>
      <c r="Q309" t="s">
        <v>561</v>
      </c>
      <c r="R309">
        <v>2003</v>
      </c>
      <c r="S309">
        <v>8.2988606155390805</v>
      </c>
    </row>
    <row r="310" spans="2:20">
      <c r="B310" t="s">
        <v>556</v>
      </c>
      <c r="C310">
        <v>2002</v>
      </c>
      <c r="D310">
        <v>58.785403883695203</v>
      </c>
      <c r="E310">
        <v>1</v>
      </c>
      <c r="G310" t="s">
        <v>559</v>
      </c>
      <c r="H310">
        <v>2002</v>
      </c>
      <c r="I310">
        <v>61.593299268195203</v>
      </c>
      <c r="J310">
        <v>87</v>
      </c>
      <c r="L310" t="s">
        <v>560</v>
      </c>
      <c r="M310">
        <v>2002</v>
      </c>
      <c r="N310">
        <v>0.384093504951945</v>
      </c>
      <c r="Q310" t="s">
        <v>561</v>
      </c>
      <c r="R310">
        <v>2002</v>
      </c>
      <c r="S310">
        <v>4.1282718179664402</v>
      </c>
    </row>
    <row r="311" spans="2:20">
      <c r="B311" t="s">
        <v>556</v>
      </c>
      <c r="C311">
        <v>2001</v>
      </c>
      <c r="D311">
        <v>49.080831589695102</v>
      </c>
      <c r="E311">
        <v>1</v>
      </c>
      <c r="G311" t="s">
        <v>559</v>
      </c>
      <c r="H311">
        <v>2001</v>
      </c>
      <c r="I311">
        <v>60.2</v>
      </c>
      <c r="J311">
        <v>87</v>
      </c>
      <c r="L311" t="s">
        <v>560</v>
      </c>
      <c r="M311">
        <v>2001</v>
      </c>
      <c r="N311">
        <v>0.237945087191408</v>
      </c>
      <c r="Q311" t="s">
        <v>561</v>
      </c>
      <c r="R311">
        <v>2001</v>
      </c>
      <c r="S311">
        <v>2.9443677866498499</v>
      </c>
    </row>
    <row r="312" spans="2:20">
      <c r="B312" t="s">
        <v>556</v>
      </c>
      <c r="C312">
        <v>2000</v>
      </c>
      <c r="D312">
        <v>43.079162637520099</v>
      </c>
      <c r="E312">
        <v>1</v>
      </c>
      <c r="G312" t="s">
        <v>559</v>
      </c>
      <c r="H312">
        <v>2000</v>
      </c>
      <c r="I312">
        <v>51.3</v>
      </c>
      <c r="J312">
        <v>87</v>
      </c>
      <c r="L312" t="s">
        <v>560</v>
      </c>
      <c r="M312">
        <v>2000</v>
      </c>
      <c r="N312">
        <v>0.163714063074854</v>
      </c>
      <c r="Q312" t="s">
        <v>561</v>
      </c>
      <c r="R312">
        <v>2000</v>
      </c>
      <c r="S312">
        <v>1.9772301089764699</v>
      </c>
    </row>
    <row r="313" spans="2:20">
      <c r="B313" t="s">
        <v>556</v>
      </c>
      <c r="C313">
        <v>1999</v>
      </c>
      <c r="D313">
        <v>35.848724455991402</v>
      </c>
      <c r="E313">
        <v>1</v>
      </c>
      <c r="G313" t="s">
        <v>559</v>
      </c>
      <c r="H313">
        <v>1999</v>
      </c>
      <c r="I313">
        <v>36.1864400395459</v>
      </c>
      <c r="J313">
        <v>88</v>
      </c>
      <c r="L313" t="s">
        <v>560</v>
      </c>
      <c r="M313">
        <v>1999</v>
      </c>
      <c r="N313">
        <v>0.10554394032765101</v>
      </c>
      <c r="Q313" t="s">
        <v>561</v>
      </c>
      <c r="R313">
        <v>1999</v>
      </c>
      <c r="S313">
        <v>1.01898461403203</v>
      </c>
    </row>
    <row r="314" spans="2:20">
      <c r="B314" t="s">
        <v>556</v>
      </c>
      <c r="C314">
        <v>1998</v>
      </c>
      <c r="D314">
        <v>30.093196588091001</v>
      </c>
      <c r="E314">
        <v>1</v>
      </c>
      <c r="G314" t="s">
        <v>559</v>
      </c>
      <c r="H314">
        <v>1998</v>
      </c>
      <c r="I314">
        <v>24.897400303091</v>
      </c>
      <c r="J314">
        <v>88</v>
      </c>
      <c r="L314" t="s">
        <v>560</v>
      </c>
      <c r="M314">
        <v>1998</v>
      </c>
      <c r="N314">
        <v>6.5289465196579993E-2</v>
      </c>
      <c r="Q314" t="s">
        <v>561</v>
      </c>
      <c r="R314">
        <v>1998</v>
      </c>
      <c r="S314">
        <v>0.81274445067232504</v>
      </c>
    </row>
    <row r="315" spans="2:20">
      <c r="B315" t="s">
        <v>556</v>
      </c>
      <c r="C315">
        <v>1997</v>
      </c>
      <c r="D315">
        <v>21.616400968674199</v>
      </c>
      <c r="E315">
        <v>1</v>
      </c>
      <c r="G315" t="s">
        <v>559</v>
      </c>
      <c r="H315">
        <v>1997</v>
      </c>
      <c r="I315">
        <v>15.0723573635834</v>
      </c>
      <c r="J315">
        <v>88</v>
      </c>
      <c r="L315" t="s">
        <v>560</v>
      </c>
      <c r="M315">
        <v>1997</v>
      </c>
      <c r="N315">
        <v>1.0319340979965E-2</v>
      </c>
      <c r="Q315" t="s">
        <v>561</v>
      </c>
      <c r="R315">
        <v>1997</v>
      </c>
      <c r="S315">
        <v>0.4729637629624</v>
      </c>
    </row>
    <row r="316" spans="2:20">
      <c r="B316" t="s">
        <v>556</v>
      </c>
      <c r="C316">
        <v>1996</v>
      </c>
      <c r="D316">
        <v>16.4193529600768</v>
      </c>
      <c r="E316">
        <v>1</v>
      </c>
      <c r="G316" t="s">
        <v>559</v>
      </c>
      <c r="H316">
        <v>1996</v>
      </c>
      <c r="I316">
        <v>6.7602396504956097</v>
      </c>
      <c r="J316">
        <v>88</v>
      </c>
      <c r="L316" t="s">
        <v>560</v>
      </c>
      <c r="M316">
        <v>1996</v>
      </c>
      <c r="N316">
        <v>4.6259481458968497E-3</v>
      </c>
      <c r="Q316" t="s">
        <v>561</v>
      </c>
      <c r="R316">
        <v>1996</v>
      </c>
      <c r="S316">
        <v>0.26975292971744502</v>
      </c>
    </row>
    <row r="317" spans="2:20">
      <c r="B317" t="s">
        <v>556</v>
      </c>
      <c r="C317">
        <v>1995</v>
      </c>
      <c r="D317">
        <v>9.2370882972937807</v>
      </c>
      <c r="E317">
        <v>1</v>
      </c>
      <c r="G317" t="s">
        <v>559</v>
      </c>
      <c r="H317">
        <v>1995</v>
      </c>
      <c r="I317">
        <v>4.1635252527362203</v>
      </c>
      <c r="J317">
        <v>88</v>
      </c>
      <c r="L317" t="s">
        <v>560</v>
      </c>
      <c r="M317">
        <v>1995</v>
      </c>
      <c r="N317">
        <v>2.8634712649942698E-3</v>
      </c>
      <c r="Q317" t="s">
        <v>561</v>
      </c>
      <c r="R317">
        <v>1995</v>
      </c>
      <c r="S317">
        <v>0.14815104233113699</v>
      </c>
    </row>
    <row r="318" spans="2:20">
      <c r="B318" t="s">
        <v>556</v>
      </c>
      <c r="C318">
        <v>1994</v>
      </c>
      <c r="D318">
        <v>4.8627806346240003</v>
      </c>
      <c r="E318">
        <v>1</v>
      </c>
      <c r="G318" t="s">
        <v>559</v>
      </c>
      <c r="H318">
        <v>1994</v>
      </c>
      <c r="I318">
        <v>2.3786938530000299</v>
      </c>
      <c r="J318">
        <v>88</v>
      </c>
      <c r="Q318" t="s">
        <v>561</v>
      </c>
      <c r="R318">
        <v>1994</v>
      </c>
      <c r="S318">
        <v>5.3817492719434999E-2</v>
      </c>
    </row>
    <row r="319" spans="2:20">
      <c r="B319" t="s">
        <v>556</v>
      </c>
      <c r="C319">
        <v>1993</v>
      </c>
      <c r="D319">
        <v>2.2716732937623698</v>
      </c>
      <c r="E319">
        <v>1</v>
      </c>
      <c r="G319" t="s">
        <v>559</v>
      </c>
      <c r="H319">
        <v>1993</v>
      </c>
      <c r="I319">
        <v>1.1845575090650899</v>
      </c>
      <c r="J319">
        <v>88</v>
      </c>
      <c r="Q319" t="s">
        <v>561</v>
      </c>
      <c r="R319">
        <v>1993</v>
      </c>
      <c r="S319">
        <v>1.34472378929609E-2</v>
      </c>
    </row>
    <row r="320" spans="2:20">
      <c r="B320" t="s">
        <v>556</v>
      </c>
      <c r="C320">
        <v>1992</v>
      </c>
      <c r="D320">
        <v>1.72420253908365</v>
      </c>
      <c r="E320">
        <v>1</v>
      </c>
      <c r="G320" t="s">
        <v>559</v>
      </c>
      <c r="H320">
        <v>1992</v>
      </c>
      <c r="I320">
        <v>0.91598104017890902</v>
      </c>
      <c r="J320">
        <v>88</v>
      </c>
      <c r="Q320" t="s">
        <v>561</v>
      </c>
      <c r="R320">
        <v>1992</v>
      </c>
      <c r="S320">
        <v>6.7253217395601495E-4</v>
      </c>
    </row>
    <row r="321" spans="1:19">
      <c r="B321" t="s">
        <v>556</v>
      </c>
      <c r="C321">
        <v>1991</v>
      </c>
      <c r="D321">
        <v>1.1631937262665599</v>
      </c>
      <c r="E321">
        <v>1</v>
      </c>
      <c r="G321" t="s">
        <v>559</v>
      </c>
      <c r="H321">
        <v>1991</v>
      </c>
      <c r="I321">
        <v>0.57038592632617302</v>
      </c>
      <c r="J321">
        <v>88</v>
      </c>
    </row>
    <row r="322" spans="1:19">
      <c r="B322" t="s">
        <v>556</v>
      </c>
      <c r="C322">
        <v>1990</v>
      </c>
      <c r="D322">
        <v>0.784728502202794</v>
      </c>
      <c r="E322">
        <v>1</v>
      </c>
      <c r="G322" t="s">
        <v>559</v>
      </c>
      <c r="H322">
        <v>1990</v>
      </c>
      <c r="I322">
        <v>0.36099970058684799</v>
      </c>
      <c r="J322">
        <v>88</v>
      </c>
      <c r="L322" t="s">
        <v>560</v>
      </c>
      <c r="M322">
        <v>1990</v>
      </c>
      <c r="N322">
        <v>0</v>
      </c>
      <c r="Q322" t="s">
        <v>561</v>
      </c>
      <c r="R322">
        <v>1990</v>
      </c>
      <c r="S322">
        <v>0</v>
      </c>
    </row>
    <row r="323" spans="1:19">
      <c r="B323" t="s">
        <v>562</v>
      </c>
      <c r="G323" t="s">
        <v>558</v>
      </c>
      <c r="L323" t="s">
        <v>558</v>
      </c>
      <c r="Q323" t="s">
        <v>558</v>
      </c>
    </row>
    <row r="326" spans="1:19">
      <c r="A326" s="4" t="s">
        <v>1223</v>
      </c>
    </row>
    <row r="327" spans="1:19">
      <c r="C327" t="s">
        <v>1224</v>
      </c>
      <c r="D327" t="s">
        <v>1223</v>
      </c>
      <c r="H327" t="s">
        <v>1224</v>
      </c>
      <c r="I327" t="s">
        <v>1223</v>
      </c>
      <c r="N327" t="s">
        <v>1224</v>
      </c>
      <c r="O327" t="s">
        <v>1223</v>
      </c>
    </row>
    <row r="328" spans="1:19">
      <c r="B328" t="s">
        <v>556</v>
      </c>
      <c r="C328">
        <v>2010</v>
      </c>
      <c r="D328">
        <v>74.247572004435099</v>
      </c>
      <c r="G328" t="s">
        <v>560</v>
      </c>
      <c r="H328">
        <v>2010</v>
      </c>
      <c r="I328">
        <v>12.500255430229799</v>
      </c>
      <c r="M328" t="s">
        <v>1226</v>
      </c>
      <c r="N328">
        <v>2010</v>
      </c>
      <c r="O328">
        <v>43.366497721340401</v>
      </c>
    </row>
    <row r="329" spans="1:19">
      <c r="B329" t="s">
        <v>556</v>
      </c>
      <c r="C329">
        <v>2009</v>
      </c>
      <c r="D329">
        <v>71.2118162666914</v>
      </c>
      <c r="G329" t="s">
        <v>560</v>
      </c>
      <c r="H329">
        <v>2009</v>
      </c>
      <c r="I329">
        <v>9.7799999999999994</v>
      </c>
      <c r="M329" t="s">
        <v>1226</v>
      </c>
      <c r="N329">
        <v>2009</v>
      </c>
      <c r="O329">
        <v>29.2482076982728</v>
      </c>
    </row>
    <row r="330" spans="1:19">
      <c r="B330" t="s">
        <v>556</v>
      </c>
      <c r="C330">
        <v>2008</v>
      </c>
      <c r="D330">
        <v>74.217818369996905</v>
      </c>
      <c r="G330" t="s">
        <v>560</v>
      </c>
      <c r="H330">
        <v>2008</v>
      </c>
      <c r="I330">
        <v>7.9</v>
      </c>
      <c r="M330" t="s">
        <v>1226</v>
      </c>
      <c r="N330">
        <v>2008</v>
      </c>
      <c r="O330">
        <v>27.059288291651999</v>
      </c>
    </row>
    <row r="331" spans="1:19">
      <c r="B331" t="s">
        <v>556</v>
      </c>
      <c r="C331">
        <v>2007</v>
      </c>
      <c r="D331">
        <v>75.262262916869702</v>
      </c>
      <c r="G331" t="s">
        <v>560</v>
      </c>
      <c r="H331">
        <v>2007</v>
      </c>
      <c r="I331">
        <v>3.6719653507474401</v>
      </c>
      <c r="M331" t="s">
        <v>1226</v>
      </c>
      <c r="N331">
        <v>2007</v>
      </c>
      <c r="O331">
        <v>24.867298971006299</v>
      </c>
    </row>
    <row r="332" spans="1:19">
      <c r="B332" t="s">
        <v>556</v>
      </c>
      <c r="C332">
        <v>2006</v>
      </c>
      <c r="D332">
        <v>69.204847739169296</v>
      </c>
      <c r="G332" t="s">
        <v>560</v>
      </c>
      <c r="H332">
        <v>2006</v>
      </c>
      <c r="I332">
        <v>2.5293630382627899</v>
      </c>
      <c r="M332" t="s">
        <v>1226</v>
      </c>
      <c r="N332">
        <v>2006</v>
      </c>
      <c r="O332">
        <v>18.151028855473999</v>
      </c>
    </row>
    <row r="333" spans="1:19">
      <c r="B333" t="s">
        <v>556</v>
      </c>
      <c r="C333">
        <v>2005</v>
      </c>
      <c r="D333">
        <v>68.267899850778207</v>
      </c>
      <c r="G333" t="s">
        <v>560</v>
      </c>
      <c r="H333">
        <v>2005</v>
      </c>
      <c r="I333">
        <v>1.7422055032439001</v>
      </c>
      <c r="M333" t="s">
        <v>1226</v>
      </c>
      <c r="N333">
        <v>2005</v>
      </c>
      <c r="O333">
        <v>15.3004035893184</v>
      </c>
    </row>
    <row r="334" spans="1:19">
      <c r="B334" t="s">
        <v>556</v>
      </c>
      <c r="C334">
        <v>2004</v>
      </c>
      <c r="D334">
        <v>65.036442561533505</v>
      </c>
      <c r="G334" t="s">
        <v>560</v>
      </c>
      <c r="H334">
        <v>2004</v>
      </c>
      <c r="I334">
        <v>0.71997067991403096</v>
      </c>
      <c r="M334" t="s">
        <v>1226</v>
      </c>
      <c r="N334">
        <v>2004</v>
      </c>
      <c r="O334">
        <v>12.9002787311305</v>
      </c>
    </row>
    <row r="335" spans="1:19">
      <c r="B335" t="s">
        <v>556</v>
      </c>
      <c r="C335">
        <v>2003</v>
      </c>
      <c r="D335">
        <v>61.948681782169402</v>
      </c>
      <c r="G335" t="s">
        <v>560</v>
      </c>
      <c r="H335">
        <v>2003</v>
      </c>
      <c r="I335">
        <v>0.46484984011396802</v>
      </c>
      <c r="M335" t="s">
        <v>1226</v>
      </c>
      <c r="N335">
        <v>2003</v>
      </c>
      <c r="O335">
        <v>8.3149890624087508</v>
      </c>
    </row>
    <row r="336" spans="1:19">
      <c r="B336" t="s">
        <v>556</v>
      </c>
      <c r="C336">
        <v>2002</v>
      </c>
      <c r="D336">
        <v>58.957517007288999</v>
      </c>
      <c r="G336" t="s">
        <v>560</v>
      </c>
      <c r="H336">
        <v>2002</v>
      </c>
      <c r="I336">
        <v>0.384093504951945</v>
      </c>
      <c r="M336" t="s">
        <v>1226</v>
      </c>
      <c r="N336">
        <v>2002</v>
      </c>
      <c r="O336">
        <v>4.13452108313989</v>
      </c>
    </row>
    <row r="337" spans="1:15">
      <c r="B337" t="s">
        <v>556</v>
      </c>
      <c r="C337">
        <v>2001</v>
      </c>
      <c r="D337">
        <v>49.1800068549042</v>
      </c>
      <c r="G337" t="s">
        <v>560</v>
      </c>
      <c r="H337">
        <v>2001</v>
      </c>
      <c r="I337">
        <v>0.237945087191408</v>
      </c>
      <c r="M337" t="s">
        <v>1226</v>
      </c>
      <c r="N337">
        <v>2001</v>
      </c>
      <c r="O337">
        <v>2.94864790838899</v>
      </c>
    </row>
    <row r="338" spans="1:15">
      <c r="B338" t="s">
        <v>556</v>
      </c>
      <c r="C338">
        <v>2000</v>
      </c>
      <c r="D338">
        <v>43.130140686915503</v>
      </c>
      <c r="G338" t="s">
        <v>560</v>
      </c>
      <c r="H338">
        <v>2000</v>
      </c>
      <c r="I338">
        <v>0.163714063074854</v>
      </c>
      <c r="M338" t="s">
        <v>1226</v>
      </c>
      <c r="N338">
        <v>2000</v>
      </c>
      <c r="O338">
        <v>1.98337273556267</v>
      </c>
    </row>
    <row r="339" spans="1:15">
      <c r="B339" t="s">
        <v>556</v>
      </c>
      <c r="C339">
        <v>1999</v>
      </c>
      <c r="D339">
        <v>35.882130934705202</v>
      </c>
      <c r="G339" t="s">
        <v>560</v>
      </c>
      <c r="H339">
        <v>1999</v>
      </c>
      <c r="I339">
        <v>0.10554394032765101</v>
      </c>
      <c r="M339" t="s">
        <v>1226</v>
      </c>
      <c r="N339">
        <v>1999</v>
      </c>
      <c r="O339">
        <v>1.0257940839330899</v>
      </c>
    </row>
    <row r="340" spans="1:15">
      <c r="B340" t="s">
        <v>556</v>
      </c>
      <c r="C340">
        <v>1998</v>
      </c>
      <c r="D340">
        <v>30.107604458412901</v>
      </c>
      <c r="G340" t="s">
        <v>560</v>
      </c>
      <c r="H340">
        <v>1998</v>
      </c>
      <c r="I340">
        <v>6.5289465196579993E-2</v>
      </c>
      <c r="M340" t="s">
        <v>1226</v>
      </c>
      <c r="N340">
        <v>1998</v>
      </c>
      <c r="O340">
        <v>0.81744840856437195</v>
      </c>
    </row>
    <row r="341" spans="1:15">
      <c r="B341" t="s">
        <v>556</v>
      </c>
      <c r="C341">
        <v>1997</v>
      </c>
      <c r="D341">
        <v>21.615317996158399</v>
      </c>
      <c r="G341" t="s">
        <v>560</v>
      </c>
      <c r="H341">
        <v>1997</v>
      </c>
      <c r="I341">
        <v>1.0319340979965E-2</v>
      </c>
      <c r="M341" t="s">
        <v>1226</v>
      </c>
      <c r="N341">
        <v>1997</v>
      </c>
      <c r="O341">
        <v>0.47564566117388501</v>
      </c>
    </row>
    <row r="342" spans="1:15">
      <c r="B342" t="s">
        <v>556</v>
      </c>
      <c r="C342">
        <v>1996</v>
      </c>
      <c r="D342">
        <v>16.4193305307655</v>
      </c>
      <c r="G342" t="s">
        <v>560</v>
      </c>
      <c r="H342">
        <v>1996</v>
      </c>
      <c r="I342">
        <v>4.6259481458968497E-3</v>
      </c>
      <c r="M342" t="s">
        <v>1226</v>
      </c>
      <c r="N342">
        <v>1996</v>
      </c>
      <c r="O342">
        <v>0.27106384397965499</v>
      </c>
    </row>
    <row r="343" spans="1:15">
      <c r="B343" t="s">
        <v>556</v>
      </c>
      <c r="C343">
        <v>1995</v>
      </c>
      <c r="D343">
        <v>9.2386742036235798</v>
      </c>
      <c r="G343" t="s">
        <v>560</v>
      </c>
      <c r="H343">
        <v>1995</v>
      </c>
      <c r="I343">
        <v>2.8634712649942698E-3</v>
      </c>
      <c r="M343" t="s">
        <v>1226</v>
      </c>
      <c r="N343">
        <v>1995</v>
      </c>
      <c r="O343">
        <v>0.148708662129066</v>
      </c>
    </row>
    <row r="344" spans="1:15">
      <c r="B344" t="s">
        <v>556</v>
      </c>
      <c r="C344">
        <v>1994</v>
      </c>
      <c r="D344">
        <v>4.86911918156372</v>
      </c>
      <c r="G344" t="s">
        <v>560</v>
      </c>
      <c r="H344">
        <v>1990</v>
      </c>
      <c r="I344">
        <v>0</v>
      </c>
      <c r="M344" t="s">
        <v>1226</v>
      </c>
      <c r="N344">
        <v>1994</v>
      </c>
      <c r="O344">
        <v>5.4009894899849899E-2</v>
      </c>
    </row>
    <row r="345" spans="1:15">
      <c r="B345" t="s">
        <v>556</v>
      </c>
      <c r="C345">
        <v>1993</v>
      </c>
      <c r="D345">
        <v>2.2794016186188699</v>
      </c>
      <c r="M345" t="s">
        <v>1226</v>
      </c>
      <c r="N345">
        <v>1993</v>
      </c>
      <c r="O345">
        <v>1.34857686841708E-2</v>
      </c>
    </row>
    <row r="346" spans="1:15">
      <c r="B346" t="s">
        <v>556</v>
      </c>
      <c r="C346">
        <v>1992</v>
      </c>
      <c r="D346">
        <v>1.73604557772271</v>
      </c>
      <c r="M346" t="s">
        <v>1226</v>
      </c>
      <c r="N346">
        <v>1992</v>
      </c>
      <c r="O346">
        <v>6.7347630801028297E-4</v>
      </c>
    </row>
    <row r="347" spans="1:15">
      <c r="B347" t="s">
        <v>556</v>
      </c>
      <c r="C347">
        <v>1991</v>
      </c>
      <c r="D347">
        <v>1.1761891025307201</v>
      </c>
      <c r="M347" t="s">
        <v>1226</v>
      </c>
      <c r="N347">
        <v>1990</v>
      </c>
      <c r="O347">
        <v>0</v>
      </c>
    </row>
    <row r="348" spans="1:15">
      <c r="B348" t="s">
        <v>556</v>
      </c>
      <c r="C348">
        <v>1990</v>
      </c>
      <c r="D348">
        <v>0.79641062777956495</v>
      </c>
    </row>
    <row r="350" spans="1:15">
      <c r="A350" t="s">
        <v>1222</v>
      </c>
    </row>
    <row r="353" spans="1:5">
      <c r="A353" t="s">
        <v>552</v>
      </c>
    </row>
    <row r="354" spans="1:5">
      <c r="B354" t="s">
        <v>563</v>
      </c>
      <c r="C354" t="s">
        <v>551</v>
      </c>
      <c r="D354" t="s">
        <v>692</v>
      </c>
      <c r="E354" t="s">
        <v>693</v>
      </c>
    </row>
    <row r="356" spans="1:5">
      <c r="B356" t="s">
        <v>564</v>
      </c>
      <c r="C356" t="s">
        <v>565</v>
      </c>
      <c r="D356" s="30">
        <v>4.0000000000000001E-3</v>
      </c>
      <c r="E356" t="s">
        <v>566</v>
      </c>
    </row>
    <row r="357" spans="1:5">
      <c r="B357" t="s">
        <v>567</v>
      </c>
      <c r="C357" t="s">
        <v>568</v>
      </c>
      <c r="D357" s="30">
        <v>8.9999999999999993E-3</v>
      </c>
      <c r="E357" t="s">
        <v>566</v>
      </c>
    </row>
    <row r="358" spans="1:5">
      <c r="B358" t="s">
        <v>569</v>
      </c>
      <c r="C358" t="s">
        <v>570</v>
      </c>
      <c r="D358" s="30">
        <v>1.7000000000000001E-2</v>
      </c>
      <c r="E358" t="s">
        <v>566</v>
      </c>
    </row>
    <row r="359" spans="1:5">
      <c r="B359" t="s">
        <v>571</v>
      </c>
      <c r="C359" t="s">
        <v>572</v>
      </c>
      <c r="D359" s="30">
        <v>3.5999999999999997E-2</v>
      </c>
      <c r="E359" t="s">
        <v>573</v>
      </c>
    </row>
    <row r="360" spans="1:5">
      <c r="B360" t="s">
        <v>574</v>
      </c>
      <c r="C360" t="s">
        <v>575</v>
      </c>
      <c r="D360" s="30">
        <v>4.1000000000000002E-2</v>
      </c>
      <c r="E360" t="s">
        <v>576</v>
      </c>
    </row>
    <row r="361" spans="1:5">
      <c r="B361" t="s">
        <v>577</v>
      </c>
      <c r="C361" t="s">
        <v>578</v>
      </c>
      <c r="D361" s="30">
        <v>0.05</v>
      </c>
      <c r="E361" t="s">
        <v>576</v>
      </c>
    </row>
    <row r="362" spans="1:5">
      <c r="B362" t="s">
        <v>579</v>
      </c>
      <c r="C362" t="s">
        <v>580</v>
      </c>
      <c r="D362" s="30">
        <v>5.8999999999999997E-2</v>
      </c>
      <c r="E362" t="s">
        <v>576</v>
      </c>
    </row>
    <row r="363" spans="1:5">
      <c r="B363" t="s">
        <v>581</v>
      </c>
      <c r="C363" t="s">
        <v>582</v>
      </c>
      <c r="D363" s="30">
        <v>5.8000000000000003E-2</v>
      </c>
      <c r="E363" t="s">
        <v>583</v>
      </c>
    </row>
    <row r="364" spans="1:5">
      <c r="B364" t="s">
        <v>584</v>
      </c>
      <c r="C364" t="s">
        <v>585</v>
      </c>
      <c r="D364" s="30">
        <v>7.5999999999999998E-2</v>
      </c>
      <c r="E364" t="s">
        <v>576</v>
      </c>
    </row>
    <row r="365" spans="1:5">
      <c r="B365" t="s">
        <v>625</v>
      </c>
      <c r="C365" t="s">
        <v>626</v>
      </c>
      <c r="D365" s="30">
        <v>7.9000000000000001E-2</v>
      </c>
      <c r="E365" t="s">
        <v>576</v>
      </c>
    </row>
    <row r="366" spans="1:5">
      <c r="B366" t="s">
        <v>627</v>
      </c>
      <c r="C366" t="s">
        <v>628</v>
      </c>
      <c r="D366" s="30">
        <v>8.5999999999999993E-2</v>
      </c>
      <c r="E366" t="s">
        <v>576</v>
      </c>
    </row>
    <row r="367" spans="1:5">
      <c r="B367" t="s">
        <v>629</v>
      </c>
      <c r="C367" t="s">
        <v>630</v>
      </c>
      <c r="D367" s="30">
        <v>8.5999999999999993E-2</v>
      </c>
      <c r="E367" t="s">
        <v>583</v>
      </c>
    </row>
    <row r="368" spans="1:5">
      <c r="B368" t="s">
        <v>631</v>
      </c>
      <c r="C368" t="s">
        <v>632</v>
      </c>
      <c r="D368" s="30">
        <v>9.0999999999999998E-2</v>
      </c>
      <c r="E368" t="s">
        <v>583</v>
      </c>
    </row>
    <row r="369" spans="2:5">
      <c r="B369" t="s">
        <v>633</v>
      </c>
      <c r="C369" t="s">
        <v>634</v>
      </c>
      <c r="D369" s="30">
        <v>9.4E-2</v>
      </c>
      <c r="E369" t="s">
        <v>583</v>
      </c>
    </row>
    <row r="370" spans="2:5">
      <c r="B370" t="s">
        <v>635</v>
      </c>
      <c r="C370" t="s">
        <v>636</v>
      </c>
      <c r="D370" s="30">
        <v>9.7000000000000003E-2</v>
      </c>
      <c r="E370" t="s">
        <v>583</v>
      </c>
    </row>
    <row r="371" spans="2:5">
      <c r="B371" t="s">
        <v>637</v>
      </c>
      <c r="C371" t="s">
        <v>638</v>
      </c>
      <c r="D371" s="30">
        <v>0.106</v>
      </c>
      <c r="E371" t="s">
        <v>583</v>
      </c>
    </row>
    <row r="372" spans="2:5">
      <c r="B372" t="s">
        <v>639</v>
      </c>
      <c r="C372" t="s">
        <v>640</v>
      </c>
      <c r="D372" s="30">
        <v>0.107</v>
      </c>
      <c r="E372" t="s">
        <v>583</v>
      </c>
    </row>
    <row r="373" spans="2:5">
      <c r="B373" t="s">
        <v>641</v>
      </c>
      <c r="C373" t="s">
        <v>642</v>
      </c>
      <c r="D373" s="30">
        <v>0.111</v>
      </c>
      <c r="E373" t="s">
        <v>583</v>
      </c>
    </row>
    <row r="374" spans="2:5">
      <c r="B374" t="s">
        <v>643</v>
      </c>
      <c r="C374" t="s">
        <v>644</v>
      </c>
      <c r="D374" s="30">
        <v>0.115</v>
      </c>
      <c r="E374" t="s">
        <v>583</v>
      </c>
    </row>
    <row r="375" spans="2:5">
      <c r="B375" t="s">
        <v>645</v>
      </c>
      <c r="C375" t="s">
        <v>646</v>
      </c>
      <c r="D375" s="30">
        <v>0.11700000000000001</v>
      </c>
      <c r="E375" t="s">
        <v>583</v>
      </c>
    </row>
    <row r="376" spans="2:5">
      <c r="B376" t="s">
        <v>647</v>
      </c>
      <c r="C376" t="s">
        <v>648</v>
      </c>
      <c r="D376" s="30">
        <v>0.127</v>
      </c>
      <c r="E376" t="s">
        <v>583</v>
      </c>
    </row>
    <row r="377" spans="2:5">
      <c r="B377" t="s">
        <v>649</v>
      </c>
      <c r="C377" t="s">
        <v>650</v>
      </c>
      <c r="D377" s="30">
        <v>0.127</v>
      </c>
      <c r="E377" t="s">
        <v>583</v>
      </c>
    </row>
    <row r="378" spans="2:5">
      <c r="B378" t="s">
        <v>651</v>
      </c>
      <c r="C378" t="s">
        <v>652</v>
      </c>
      <c r="D378" s="30">
        <v>0.13900000000000001</v>
      </c>
      <c r="E378" t="s">
        <v>583</v>
      </c>
    </row>
    <row r="379" spans="2:5">
      <c r="B379" t="s">
        <v>653</v>
      </c>
      <c r="C379" t="s">
        <v>654</v>
      </c>
      <c r="D379" s="30">
        <v>0.14599999999999999</v>
      </c>
      <c r="E379" t="s">
        <v>583</v>
      </c>
    </row>
    <row r="380" spans="2:5">
      <c r="B380" t="s">
        <v>694</v>
      </c>
      <c r="C380" t="s">
        <v>655</v>
      </c>
      <c r="D380" s="30">
        <v>0.14899999999999999</v>
      </c>
      <c r="E380" t="s">
        <v>583</v>
      </c>
    </row>
    <row r="381" spans="2:5">
      <c r="B381" t="s">
        <v>656</v>
      </c>
      <c r="C381" t="s">
        <v>657</v>
      </c>
      <c r="D381" s="30">
        <v>0.152</v>
      </c>
      <c r="E381" t="s">
        <v>583</v>
      </c>
    </row>
    <row r="382" spans="2:5">
      <c r="B382" t="s">
        <v>658</v>
      </c>
      <c r="C382" t="s">
        <v>659</v>
      </c>
      <c r="D382" s="30">
        <v>0.157</v>
      </c>
      <c r="E382" t="s">
        <v>583</v>
      </c>
    </row>
    <row r="383" spans="2:5">
      <c r="B383" t="s">
        <v>660</v>
      </c>
      <c r="C383" t="s">
        <v>661</v>
      </c>
      <c r="D383" s="30">
        <v>0.157</v>
      </c>
      <c r="E383" t="s">
        <v>583</v>
      </c>
    </row>
    <row r="384" spans="2:5">
      <c r="B384" t="s">
        <v>662</v>
      </c>
      <c r="C384" t="s">
        <v>663</v>
      </c>
      <c r="D384" s="30">
        <v>0.16</v>
      </c>
      <c r="E384" t="s">
        <v>583</v>
      </c>
    </row>
    <row r="385" spans="1:5">
      <c r="B385" t="s">
        <v>664</v>
      </c>
      <c r="C385" t="s">
        <v>665</v>
      </c>
      <c r="D385" s="30">
        <v>0.16400000000000001</v>
      </c>
      <c r="E385" t="s">
        <v>583</v>
      </c>
    </row>
    <row r="386" spans="1:5">
      <c r="B386" t="s">
        <v>666</v>
      </c>
      <c r="C386" t="s">
        <v>667</v>
      </c>
      <c r="D386" s="30">
        <v>0.16700000000000001</v>
      </c>
      <c r="E386" t="s">
        <v>583</v>
      </c>
    </row>
    <row r="387" spans="1:5">
      <c r="B387" t="s">
        <v>668</v>
      </c>
      <c r="C387" t="s">
        <v>669</v>
      </c>
      <c r="D387" s="30">
        <v>0.17199999999999999</v>
      </c>
      <c r="E387" t="s">
        <v>583</v>
      </c>
    </row>
    <row r="388" spans="1:5">
      <c r="B388" t="s">
        <v>670</v>
      </c>
      <c r="C388" t="s">
        <v>671</v>
      </c>
      <c r="D388" s="30">
        <v>0.17799999999999999</v>
      </c>
      <c r="E388" t="s">
        <v>583</v>
      </c>
    </row>
    <row r="389" spans="1:5">
      <c r="B389" t="s">
        <v>672</v>
      </c>
      <c r="C389" t="s">
        <v>673</v>
      </c>
      <c r="D389" s="30">
        <v>0.189</v>
      </c>
      <c r="E389" t="s">
        <v>583</v>
      </c>
    </row>
    <row r="390" spans="1:5">
      <c r="B390" t="s">
        <v>674</v>
      </c>
      <c r="C390" t="s">
        <v>675</v>
      </c>
      <c r="D390" s="30">
        <v>0.2</v>
      </c>
      <c r="E390" t="s">
        <v>583</v>
      </c>
    </row>
    <row r="391" spans="1:5">
      <c r="B391" t="s">
        <v>676</v>
      </c>
      <c r="C391" t="s">
        <v>677</v>
      </c>
      <c r="D391" s="30">
        <v>0.21099999999999999</v>
      </c>
      <c r="E391" t="s">
        <v>583</v>
      </c>
    </row>
    <row r="392" spans="1:5">
      <c r="B392" t="s">
        <v>678</v>
      </c>
      <c r="C392" t="s">
        <v>679</v>
      </c>
      <c r="D392" s="30">
        <v>0.219</v>
      </c>
      <c r="E392" t="s">
        <v>550</v>
      </c>
    </row>
    <row r="393" spans="1:5">
      <c r="B393" t="s">
        <v>680</v>
      </c>
      <c r="C393" t="s">
        <v>681</v>
      </c>
      <c r="D393" s="30">
        <v>0.23499999999999999</v>
      </c>
      <c r="E393" t="s">
        <v>583</v>
      </c>
    </row>
    <row r="394" spans="1:5">
      <c r="B394" t="s">
        <v>682</v>
      </c>
      <c r="C394" t="s">
        <v>683</v>
      </c>
      <c r="D394" s="30">
        <v>0.23799999999999999</v>
      </c>
      <c r="E394" t="s">
        <v>583</v>
      </c>
    </row>
    <row r="395" spans="1:5">
      <c r="B395" t="s">
        <v>684</v>
      </c>
      <c r="C395" t="s">
        <v>685</v>
      </c>
      <c r="D395" s="30">
        <v>0.247</v>
      </c>
      <c r="E395" t="s">
        <v>583</v>
      </c>
    </row>
    <row r="396" spans="1:5">
      <c r="B396" t="s">
        <v>686</v>
      </c>
      <c r="C396" t="s">
        <v>687</v>
      </c>
      <c r="D396" s="30">
        <v>0.25600000000000001</v>
      </c>
      <c r="E396" t="s">
        <v>583</v>
      </c>
    </row>
    <row r="397" spans="1:5">
      <c r="B397" t="s">
        <v>688</v>
      </c>
      <c r="C397" t="s">
        <v>689</v>
      </c>
      <c r="D397" s="30">
        <v>0.26600000000000001</v>
      </c>
      <c r="E397" t="s">
        <v>583</v>
      </c>
    </row>
    <row r="398" spans="1:5">
      <c r="B398" t="s">
        <v>690</v>
      </c>
      <c r="C398" t="s">
        <v>691</v>
      </c>
      <c r="D398" s="30">
        <v>0.28699999999999998</v>
      </c>
      <c r="E398" t="s">
        <v>583</v>
      </c>
    </row>
    <row r="399" spans="1:5">
      <c r="A399" t="s">
        <v>744</v>
      </c>
    </row>
    <row r="402" spans="1:18">
      <c r="A402" t="s">
        <v>717</v>
      </c>
    </row>
    <row r="403" spans="1:18">
      <c r="A403" t="s">
        <v>795</v>
      </c>
      <c r="G403" s="48" t="s">
        <v>808</v>
      </c>
      <c r="H403" s="32"/>
      <c r="I403" s="32"/>
      <c r="J403" s="32"/>
      <c r="K403" s="32"/>
      <c r="L403" s="32"/>
      <c r="M403" s="32"/>
      <c r="N403" s="32"/>
      <c r="O403" s="32"/>
      <c r="P403" s="32"/>
      <c r="Q403" s="32"/>
      <c r="R403" s="57"/>
    </row>
    <row r="404" spans="1:18">
      <c r="C404" t="s">
        <v>718</v>
      </c>
      <c r="D404" t="s">
        <v>719</v>
      </c>
      <c r="E404" t="s">
        <v>715</v>
      </c>
      <c r="G404" s="48"/>
      <c r="H404" s="32"/>
      <c r="I404" s="32"/>
      <c r="J404" s="32"/>
      <c r="K404" s="32"/>
      <c r="L404" s="32"/>
      <c r="M404" s="32"/>
      <c r="N404" s="32"/>
      <c r="O404" s="32"/>
      <c r="P404" s="32"/>
      <c r="Q404" s="32"/>
      <c r="R404" s="57"/>
    </row>
    <row r="405" spans="1:18" ht="25">
      <c r="B405">
        <v>1997</v>
      </c>
      <c r="C405">
        <v>11</v>
      </c>
      <c r="D405">
        <v>0</v>
      </c>
      <c r="E405">
        <v>2</v>
      </c>
      <c r="G405" s="63" t="s">
        <v>786</v>
      </c>
      <c r="H405" s="64"/>
      <c r="I405" s="64"/>
      <c r="J405" s="64"/>
      <c r="K405" s="64"/>
      <c r="L405" s="64"/>
      <c r="M405" s="64"/>
      <c r="N405" s="64"/>
      <c r="O405" s="64"/>
      <c r="P405" s="64"/>
      <c r="Q405" s="64"/>
      <c r="R405" s="65"/>
    </row>
    <row r="406" spans="1:18">
      <c r="B406">
        <v>1998</v>
      </c>
      <c r="C406">
        <v>17</v>
      </c>
      <c r="D406">
        <v>1</v>
      </c>
      <c r="E406">
        <v>3</v>
      </c>
      <c r="G406" s="57"/>
      <c r="H406" s="57"/>
      <c r="I406" s="57"/>
      <c r="J406" s="57"/>
      <c r="K406" s="57"/>
      <c r="L406" s="57"/>
      <c r="M406" s="57"/>
      <c r="N406" s="57"/>
      <c r="O406" s="57"/>
      <c r="P406" s="57"/>
      <c r="Q406" s="57"/>
      <c r="R406" s="57"/>
    </row>
    <row r="407" spans="1:18">
      <c r="B407">
        <v>1999</v>
      </c>
      <c r="C407">
        <v>24</v>
      </c>
      <c r="D407">
        <v>1</v>
      </c>
      <c r="E407">
        <v>5</v>
      </c>
      <c r="G407" s="62"/>
      <c r="H407" s="62"/>
      <c r="I407" s="62"/>
      <c r="J407" s="62"/>
      <c r="K407" s="62"/>
      <c r="L407" s="62"/>
      <c r="M407" s="62"/>
      <c r="N407" s="62"/>
      <c r="O407" s="62"/>
      <c r="P407" s="62"/>
      <c r="Q407" s="62"/>
      <c r="R407" s="62"/>
    </row>
    <row r="408" spans="1:18">
      <c r="B408">
        <v>2000</v>
      </c>
      <c r="C408">
        <v>31</v>
      </c>
      <c r="D408">
        <v>2</v>
      </c>
      <c r="E408">
        <v>7</v>
      </c>
      <c r="G408" s="58"/>
      <c r="H408" s="59">
        <v>2001</v>
      </c>
      <c r="I408" s="59">
        <v>2002</v>
      </c>
      <c r="J408" s="59">
        <v>2003</v>
      </c>
      <c r="K408" s="59">
        <v>2004</v>
      </c>
      <c r="L408" s="59">
        <v>2005</v>
      </c>
      <c r="M408" s="59">
        <v>2006</v>
      </c>
      <c r="N408" s="59">
        <v>2007</v>
      </c>
      <c r="O408" s="59">
        <v>2008</v>
      </c>
      <c r="P408" s="59">
        <v>2009</v>
      </c>
      <c r="Q408" s="45">
        <v>2010</v>
      </c>
      <c r="R408" s="45" t="s">
        <v>726</v>
      </c>
    </row>
    <row r="409" spans="1:18">
      <c r="B409">
        <v>2001</v>
      </c>
      <c r="C409">
        <v>36</v>
      </c>
      <c r="D409">
        <v>3</v>
      </c>
      <c r="E409">
        <v>8</v>
      </c>
      <c r="G409" s="61" t="s">
        <v>710</v>
      </c>
      <c r="H409" s="55">
        <v>29.370525368195782</v>
      </c>
      <c r="I409" s="55">
        <v>37.65008339506155</v>
      </c>
      <c r="J409" s="55">
        <v>41.450492112431689</v>
      </c>
      <c r="K409" s="55">
        <v>46.335588417460201</v>
      </c>
      <c r="L409" s="66">
        <v>51.3</v>
      </c>
      <c r="M409" s="66">
        <v>53.5</v>
      </c>
      <c r="N409" s="67">
        <v>59.1</v>
      </c>
      <c r="O409" s="67">
        <v>61.3</v>
      </c>
      <c r="P409" s="67">
        <v>64.7</v>
      </c>
      <c r="Q409" s="68">
        <v>68.8</v>
      </c>
      <c r="R409" s="68">
        <v>73.8</v>
      </c>
    </row>
    <row r="410" spans="1:18">
      <c r="B410">
        <v>2002</v>
      </c>
      <c r="C410">
        <v>42</v>
      </c>
      <c r="D410">
        <v>4</v>
      </c>
      <c r="E410">
        <v>10</v>
      </c>
      <c r="G410" s="62" t="s">
        <v>714</v>
      </c>
      <c r="H410" s="55">
        <v>7.9547556097771404</v>
      </c>
      <c r="I410" s="55">
        <v>10.703843035475154</v>
      </c>
      <c r="J410" s="55">
        <v>12.285903891572472</v>
      </c>
      <c r="K410" s="55">
        <v>14.095771809581992</v>
      </c>
      <c r="L410" s="66">
        <v>15.7</v>
      </c>
      <c r="M410" s="66">
        <v>17.5</v>
      </c>
      <c r="N410" s="67">
        <v>20.6</v>
      </c>
      <c r="O410" s="67">
        <v>23.4</v>
      </c>
      <c r="P410" s="67">
        <v>26.5</v>
      </c>
      <c r="Q410" s="68">
        <v>29.7</v>
      </c>
      <c r="R410" s="68">
        <v>34.700000000000003</v>
      </c>
    </row>
    <row r="411" spans="1:18">
      <c r="B411">
        <v>2003</v>
      </c>
      <c r="C411">
        <v>46</v>
      </c>
      <c r="D411">
        <v>5</v>
      </c>
      <c r="E411">
        <v>12</v>
      </c>
      <c r="G411" s="61" t="s">
        <v>712</v>
      </c>
      <c r="H411" s="55">
        <v>2.8362860409381176</v>
      </c>
      <c r="I411" s="55">
        <v>4.3359337172614465</v>
      </c>
      <c r="J411" s="55">
        <v>5.4690508244353344</v>
      </c>
      <c r="K411" s="55">
        <v>6.6408541081681856</v>
      </c>
      <c r="L411" s="68">
        <v>7.7</v>
      </c>
      <c r="M411" s="68">
        <v>9.4</v>
      </c>
      <c r="N411" s="69">
        <v>12</v>
      </c>
      <c r="O411" s="67">
        <v>15</v>
      </c>
      <c r="P411" s="67">
        <v>18.5</v>
      </c>
      <c r="Q411" s="68">
        <v>21.1</v>
      </c>
      <c r="R411" s="68">
        <v>26.3</v>
      </c>
    </row>
    <row r="412" spans="1:18">
      <c r="B412">
        <v>2004</v>
      </c>
      <c r="C412">
        <v>54</v>
      </c>
      <c r="D412">
        <v>7</v>
      </c>
      <c r="E412">
        <v>14</v>
      </c>
      <c r="G412" s="31"/>
      <c r="H412" s="70"/>
      <c r="I412" s="70"/>
      <c r="J412" s="70"/>
      <c r="K412" s="70"/>
      <c r="L412" s="70"/>
      <c r="M412" s="70"/>
      <c r="N412" s="70"/>
      <c r="O412" s="70"/>
      <c r="P412" s="70"/>
      <c r="Q412" s="70"/>
      <c r="R412" s="57"/>
    </row>
    <row r="413" spans="1:18">
      <c r="B413">
        <v>2005</v>
      </c>
      <c r="C413">
        <v>56</v>
      </c>
      <c r="D413">
        <v>9</v>
      </c>
      <c r="E413">
        <v>15</v>
      </c>
      <c r="G413" s="62" t="s">
        <v>729</v>
      </c>
      <c r="H413" s="31"/>
      <c r="I413" s="31"/>
      <c r="J413" s="31"/>
      <c r="K413" s="31"/>
      <c r="L413" s="31"/>
      <c r="M413" s="31"/>
      <c r="N413" s="31"/>
      <c r="O413" s="31"/>
      <c r="P413" s="31"/>
      <c r="Q413" s="31"/>
      <c r="R413" s="57"/>
    </row>
    <row r="414" spans="1:18">
      <c r="B414">
        <v>2006</v>
      </c>
      <c r="C414">
        <v>59</v>
      </c>
      <c r="D414">
        <v>12</v>
      </c>
      <c r="E414">
        <v>18</v>
      </c>
    </row>
    <row r="415" spans="1:18">
      <c r="B415">
        <v>2007</v>
      </c>
      <c r="C415">
        <v>62</v>
      </c>
      <c r="D415">
        <v>17</v>
      </c>
      <c r="E415">
        <v>22</v>
      </c>
    </row>
    <row r="416" spans="1:18">
      <c r="A416" t="s">
        <v>790</v>
      </c>
    </row>
    <row r="418" spans="1:20">
      <c r="A418" s="71" t="s">
        <v>728</v>
      </c>
      <c r="B418" s="73"/>
      <c r="C418" s="73"/>
      <c r="G418" s="54" t="s">
        <v>728</v>
      </c>
      <c r="H418" s="79"/>
      <c r="I418" s="79"/>
      <c r="J418" s="79"/>
      <c r="K418" s="79"/>
      <c r="L418" s="79"/>
      <c r="M418" s="79"/>
      <c r="N418" s="79"/>
      <c r="O418" s="79"/>
      <c r="P418" s="79"/>
      <c r="Q418" s="79"/>
      <c r="R418" s="79"/>
      <c r="S418" s="54" t="s">
        <v>728</v>
      </c>
      <c r="T418" s="85"/>
    </row>
    <row r="419" spans="1:20" ht="25">
      <c r="A419" s="74" t="s">
        <v>787</v>
      </c>
      <c r="B419" s="73"/>
      <c r="C419" s="73"/>
      <c r="G419" s="53" t="s">
        <v>791</v>
      </c>
      <c r="H419" s="79"/>
      <c r="I419" s="79"/>
      <c r="J419" s="79"/>
      <c r="K419" s="79"/>
      <c r="L419" s="79"/>
      <c r="M419" s="79"/>
      <c r="N419" s="79"/>
      <c r="O419" s="79"/>
      <c r="P419" s="79"/>
      <c r="Q419" s="79"/>
      <c r="R419" s="79"/>
      <c r="S419" s="53" t="s">
        <v>794</v>
      </c>
      <c r="T419" s="86"/>
    </row>
    <row r="420" spans="1:20">
      <c r="A420" s="72"/>
      <c r="B420" s="72"/>
      <c r="C420" s="72"/>
      <c r="G420" s="79"/>
      <c r="H420" s="79"/>
      <c r="I420" s="79"/>
      <c r="J420" s="79"/>
      <c r="K420" s="79"/>
      <c r="L420" s="79"/>
      <c r="M420" s="79"/>
      <c r="N420" s="79"/>
      <c r="O420" s="79"/>
      <c r="P420" s="79"/>
      <c r="Q420" s="79"/>
      <c r="R420" s="79"/>
      <c r="S420" s="85"/>
      <c r="T420" s="85"/>
    </row>
    <row r="421" spans="1:20">
      <c r="A421" s="75"/>
      <c r="B421" s="75"/>
      <c r="C421" s="75"/>
      <c r="G421" s="79"/>
      <c r="H421" s="79"/>
      <c r="I421" s="79"/>
      <c r="J421" s="79"/>
      <c r="K421" s="79"/>
      <c r="L421" s="79"/>
      <c r="M421" s="79"/>
      <c r="N421" s="79"/>
      <c r="O421" s="79"/>
      <c r="P421" s="79"/>
      <c r="Q421" s="79"/>
      <c r="R421" s="79"/>
      <c r="S421" s="85"/>
      <c r="T421" s="85"/>
    </row>
    <row r="422" spans="1:20">
      <c r="A422" s="74" t="s">
        <v>788</v>
      </c>
      <c r="B422" s="76">
        <v>2006</v>
      </c>
      <c r="C422" s="76" t="s">
        <v>726</v>
      </c>
      <c r="G422" s="80"/>
      <c r="H422" s="81" t="s">
        <v>792</v>
      </c>
      <c r="I422" s="82">
        <v>2002</v>
      </c>
      <c r="J422" s="82">
        <v>2003</v>
      </c>
      <c r="K422" s="81">
        <v>2004</v>
      </c>
      <c r="L422" s="82">
        <v>2005</v>
      </c>
      <c r="M422" s="82">
        <v>2006</v>
      </c>
      <c r="N422" s="81">
        <v>2007</v>
      </c>
      <c r="O422" s="82">
        <v>2008</v>
      </c>
      <c r="P422" s="82">
        <v>2009</v>
      </c>
      <c r="Q422" s="81">
        <v>2010</v>
      </c>
      <c r="R422" s="81" t="s">
        <v>726</v>
      </c>
      <c r="S422" s="87" t="s">
        <v>793</v>
      </c>
      <c r="T422" s="88" t="s">
        <v>726</v>
      </c>
    </row>
    <row r="423" spans="1:20">
      <c r="A423" s="75" t="s">
        <v>710</v>
      </c>
      <c r="B423" s="77">
        <v>649.08084990907196</v>
      </c>
      <c r="C423" s="77">
        <v>915.10181711178109</v>
      </c>
      <c r="G423" s="80" t="s">
        <v>788</v>
      </c>
      <c r="H423" s="83">
        <v>495</v>
      </c>
      <c r="I423" s="83">
        <v>677</v>
      </c>
      <c r="J423" s="83">
        <v>785</v>
      </c>
      <c r="K423" s="83">
        <v>914</v>
      </c>
      <c r="L423" s="83">
        <v>1023</v>
      </c>
      <c r="M423" s="83">
        <v>1151</v>
      </c>
      <c r="N423" s="83">
        <v>1374</v>
      </c>
      <c r="O423" s="83">
        <v>1575</v>
      </c>
      <c r="P423" s="83">
        <v>1805</v>
      </c>
      <c r="Q423" s="83">
        <v>2044</v>
      </c>
      <c r="R423" s="83">
        <v>2421</v>
      </c>
      <c r="S423" s="50" t="s">
        <v>736</v>
      </c>
      <c r="T423" s="49">
        <v>74.400000000000006</v>
      </c>
    </row>
    <row r="424" spans="1:20">
      <c r="A424" s="75" t="s">
        <v>712</v>
      </c>
      <c r="B424" s="77">
        <v>502.52362448153218</v>
      </c>
      <c r="C424" s="77">
        <v>1505.4320392833179</v>
      </c>
      <c r="G424" s="80" t="s">
        <v>793</v>
      </c>
      <c r="H424" s="84">
        <v>8</v>
      </c>
      <c r="I424" s="84">
        <v>11</v>
      </c>
      <c r="J424" s="84">
        <v>12</v>
      </c>
      <c r="K424" s="84">
        <v>14</v>
      </c>
      <c r="L424" s="84">
        <v>15.7</v>
      </c>
      <c r="M424" s="84">
        <v>17.5</v>
      </c>
      <c r="N424" s="84">
        <v>20.6</v>
      </c>
      <c r="O424" s="84">
        <v>23.4</v>
      </c>
      <c r="P424" s="84">
        <v>26.5</v>
      </c>
      <c r="Q424" s="84">
        <v>29.7</v>
      </c>
      <c r="R424" s="84">
        <v>34.700000000000003</v>
      </c>
      <c r="S424" s="50" t="s">
        <v>735</v>
      </c>
      <c r="T424" s="49">
        <v>56.3</v>
      </c>
    </row>
    <row r="425" spans="1:20">
      <c r="A425" s="78" t="s">
        <v>789</v>
      </c>
      <c r="B425" s="77">
        <v>1151.6044743906039</v>
      </c>
      <c r="C425" s="77">
        <v>2420.5338563950986</v>
      </c>
      <c r="G425" s="79"/>
      <c r="H425" s="79"/>
      <c r="I425" s="79"/>
      <c r="J425" s="79"/>
      <c r="K425" s="79"/>
      <c r="L425" s="79"/>
      <c r="M425" s="79"/>
      <c r="N425" s="79"/>
      <c r="O425" s="79"/>
      <c r="P425" s="79"/>
      <c r="Q425" s="79"/>
      <c r="R425" s="79"/>
      <c r="S425" s="50" t="s">
        <v>734</v>
      </c>
      <c r="T425" s="49">
        <v>47.6</v>
      </c>
    </row>
    <row r="426" spans="1:20">
      <c r="G426" s="79" t="s">
        <v>729</v>
      </c>
      <c r="H426" s="79"/>
      <c r="I426" s="79"/>
      <c r="J426" s="79"/>
      <c r="K426" s="79"/>
      <c r="L426" s="79"/>
      <c r="M426" s="79"/>
      <c r="N426" s="79"/>
      <c r="O426" s="79"/>
      <c r="P426" s="79"/>
      <c r="Q426" s="79"/>
      <c r="R426" s="79"/>
      <c r="S426" s="89" t="s">
        <v>733</v>
      </c>
      <c r="T426" s="49">
        <v>34.700000000000003</v>
      </c>
    </row>
    <row r="427" spans="1:20">
      <c r="G427" s="79"/>
      <c r="H427" s="79"/>
      <c r="I427" s="79"/>
      <c r="J427" s="79"/>
      <c r="K427" s="79"/>
      <c r="L427" s="79"/>
      <c r="M427" s="79"/>
      <c r="N427" s="79"/>
      <c r="O427" s="79"/>
      <c r="P427" s="79"/>
      <c r="Q427" s="79"/>
      <c r="R427" s="79"/>
      <c r="S427" s="89"/>
      <c r="T427" s="49"/>
    </row>
    <row r="428" spans="1:20">
      <c r="S428" s="50" t="s">
        <v>731</v>
      </c>
      <c r="T428" s="49">
        <v>29.1</v>
      </c>
    </row>
    <row r="429" spans="1:20">
      <c r="A429" s="71" t="s">
        <v>728</v>
      </c>
      <c r="B429" s="114"/>
      <c r="G429" s="127" t="s">
        <v>728</v>
      </c>
      <c r="H429" s="115"/>
      <c r="I429" s="115"/>
      <c r="J429" s="115"/>
      <c r="K429" s="115"/>
      <c r="L429" s="115"/>
      <c r="M429" s="115"/>
      <c r="N429" s="115"/>
      <c r="O429" s="115"/>
      <c r="P429" s="115"/>
      <c r="Q429" s="115"/>
      <c r="R429" s="115"/>
      <c r="S429" s="50"/>
      <c r="T429" s="49"/>
    </row>
    <row r="430" spans="1:20">
      <c r="A430" s="156" t="s">
        <v>806</v>
      </c>
      <c r="B430" s="156"/>
      <c r="G430" s="126" t="s">
        <v>807</v>
      </c>
      <c r="H430" s="115"/>
      <c r="I430" s="115"/>
      <c r="J430" s="115"/>
      <c r="K430" s="115"/>
      <c r="L430" s="115"/>
      <c r="M430" s="115"/>
      <c r="N430" s="115"/>
      <c r="O430" s="115"/>
      <c r="P430" s="115"/>
      <c r="Q430" s="115"/>
      <c r="R430" s="115"/>
      <c r="S430" s="50"/>
      <c r="T430" s="49"/>
    </row>
    <row r="431" spans="1:20">
      <c r="A431" s="98"/>
      <c r="B431" s="98"/>
      <c r="G431" s="115"/>
      <c r="H431" s="115"/>
      <c r="I431" s="115"/>
      <c r="J431" s="115"/>
      <c r="K431" s="115"/>
      <c r="L431" s="115"/>
      <c r="M431" s="115"/>
      <c r="N431" s="115"/>
      <c r="O431" s="115"/>
      <c r="P431" s="115"/>
      <c r="Q431" s="115"/>
      <c r="R431" s="115"/>
      <c r="S431" s="50"/>
      <c r="T431" s="49"/>
    </row>
    <row r="432" spans="1:20">
      <c r="A432" s="98"/>
      <c r="B432" s="98"/>
      <c r="G432" s="115"/>
      <c r="H432" s="125"/>
      <c r="I432" s="125"/>
      <c r="J432" s="125"/>
      <c r="K432" s="125"/>
      <c r="L432" s="125"/>
      <c r="M432" s="125"/>
      <c r="N432" s="125"/>
      <c r="O432" s="125"/>
      <c r="P432" s="125"/>
      <c r="Q432" s="125"/>
      <c r="R432" s="125"/>
      <c r="S432" s="50"/>
      <c r="T432" s="49"/>
    </row>
    <row r="433" spans="1:20" ht="44">
      <c r="A433" s="75"/>
      <c r="B433" s="99" t="s">
        <v>726</v>
      </c>
      <c r="G433" s="124" t="s">
        <v>805</v>
      </c>
      <c r="H433" s="123">
        <v>2002</v>
      </c>
      <c r="I433" s="123">
        <v>2003</v>
      </c>
      <c r="J433" s="123">
        <v>2004</v>
      </c>
      <c r="K433" s="123">
        <v>2005</v>
      </c>
      <c r="L433" s="123">
        <v>2006</v>
      </c>
      <c r="M433" s="123">
        <v>2007</v>
      </c>
      <c r="N433" s="123">
        <v>2008</v>
      </c>
      <c r="O433" s="123">
        <v>2009</v>
      </c>
      <c r="P433" s="122">
        <v>2010</v>
      </c>
      <c r="Q433" s="121" t="s">
        <v>726</v>
      </c>
      <c r="R433" s="117"/>
      <c r="S433" s="50"/>
      <c r="T433" s="49"/>
    </row>
    <row r="434" spans="1:20">
      <c r="A434" s="75" t="s">
        <v>736</v>
      </c>
      <c r="B434" s="102">
        <v>72.17</v>
      </c>
      <c r="G434" s="120" t="s">
        <v>710</v>
      </c>
      <c r="H434" s="119">
        <v>35</v>
      </c>
      <c r="I434" s="119">
        <v>38.799999999999997</v>
      </c>
      <c r="J434" s="119">
        <v>41.4</v>
      </c>
      <c r="K434" s="119">
        <v>43.6</v>
      </c>
      <c r="L434" s="119">
        <v>46.8</v>
      </c>
      <c r="M434" s="119">
        <v>53.4</v>
      </c>
      <c r="N434" s="119">
        <v>57.7</v>
      </c>
      <c r="O434" s="119">
        <v>62.6</v>
      </c>
      <c r="P434" s="119">
        <v>66.5</v>
      </c>
      <c r="Q434" s="118">
        <v>71.44379841187218</v>
      </c>
      <c r="R434" s="117"/>
      <c r="S434" s="50"/>
      <c r="T434" s="49"/>
    </row>
    <row r="435" spans="1:20">
      <c r="A435" s="75" t="s">
        <v>735</v>
      </c>
      <c r="B435" s="102">
        <v>49.74</v>
      </c>
      <c r="G435" s="120" t="s">
        <v>714</v>
      </c>
      <c r="H435" s="119">
        <v>13.4</v>
      </c>
      <c r="I435" s="119">
        <v>15.3</v>
      </c>
      <c r="J435" s="119">
        <v>16.899999999999999</v>
      </c>
      <c r="K435" s="119">
        <v>18.2</v>
      </c>
      <c r="L435" s="119">
        <v>20.2</v>
      </c>
      <c r="M435" s="119">
        <v>23</v>
      </c>
      <c r="N435" s="119">
        <v>25.2</v>
      </c>
      <c r="O435" s="119">
        <v>27.6</v>
      </c>
      <c r="P435" s="119">
        <v>30.2</v>
      </c>
      <c r="Q435" s="118">
        <v>34.435263532533405</v>
      </c>
      <c r="R435" s="117"/>
      <c r="S435" s="50"/>
      <c r="T435" s="49"/>
    </row>
    <row r="436" spans="1:20">
      <c r="A436" s="75" t="s">
        <v>734</v>
      </c>
      <c r="B436" s="102">
        <v>38.520000000000003</v>
      </c>
      <c r="G436" s="120" t="s">
        <v>712</v>
      </c>
      <c r="H436" s="119">
        <v>4.5999999999999996</v>
      </c>
      <c r="I436" s="119">
        <v>5.8</v>
      </c>
      <c r="J436" s="119">
        <v>7</v>
      </c>
      <c r="K436" s="119">
        <v>8.1999999999999993</v>
      </c>
      <c r="L436" s="119">
        <v>9.6</v>
      </c>
      <c r="M436" s="119">
        <v>11.2</v>
      </c>
      <c r="N436" s="119">
        <v>12.6</v>
      </c>
      <c r="O436" s="119">
        <v>14.1</v>
      </c>
      <c r="P436" s="119">
        <v>16.399999999999999</v>
      </c>
      <c r="Q436" s="118">
        <v>20.450845263142021</v>
      </c>
      <c r="R436" s="117"/>
      <c r="S436" s="50"/>
      <c r="T436" s="49"/>
    </row>
    <row r="437" spans="1:20">
      <c r="A437" s="75" t="s">
        <v>731</v>
      </c>
      <c r="B437" s="102">
        <v>26.07</v>
      </c>
      <c r="G437" s="115"/>
      <c r="H437" s="115"/>
      <c r="I437" s="115"/>
      <c r="J437" s="115"/>
      <c r="K437" s="115"/>
      <c r="L437" s="115"/>
      <c r="M437" s="115"/>
      <c r="N437" s="115"/>
      <c r="O437" s="115"/>
      <c r="P437" s="115"/>
      <c r="Q437" s="115"/>
      <c r="R437" s="115"/>
      <c r="S437" s="50"/>
      <c r="T437" s="49"/>
    </row>
    <row r="438" spans="1:20">
      <c r="A438" s="75" t="s">
        <v>732</v>
      </c>
      <c r="B438" s="102">
        <v>24.85</v>
      </c>
      <c r="G438" s="116" t="s">
        <v>729</v>
      </c>
      <c r="H438" s="115"/>
      <c r="I438" s="115"/>
      <c r="J438" s="115"/>
      <c r="K438" s="115"/>
      <c r="L438" s="115"/>
      <c r="M438" s="115"/>
      <c r="N438" s="115"/>
      <c r="O438" s="115"/>
      <c r="P438" s="115"/>
      <c r="Q438" s="115"/>
      <c r="R438" s="115"/>
      <c r="S438" s="50"/>
      <c r="T438" s="49"/>
    </row>
    <row r="439" spans="1:20">
      <c r="A439" s="75" t="s">
        <v>730</v>
      </c>
      <c r="B439" s="102">
        <v>5.69</v>
      </c>
      <c r="S439" s="50"/>
      <c r="T439" s="49"/>
    </row>
    <row r="440" spans="1:20">
      <c r="A440" s="98"/>
      <c r="B440" s="98"/>
      <c r="S440" s="50"/>
      <c r="T440" s="49"/>
    </row>
    <row r="441" spans="1:20">
      <c r="A441" s="75" t="s">
        <v>729</v>
      </c>
      <c r="B441" s="98"/>
      <c r="S441" s="50"/>
      <c r="T441" s="49"/>
    </row>
    <row r="442" spans="1:20">
      <c r="S442" s="50"/>
      <c r="T442" s="49"/>
    </row>
    <row r="443" spans="1:20">
      <c r="S443" s="50"/>
      <c r="T443" s="49"/>
    </row>
    <row r="444" spans="1:20">
      <c r="A444" t="s">
        <v>1271</v>
      </c>
      <c r="S444" s="50"/>
      <c r="T444" s="49"/>
    </row>
    <row r="445" spans="1:20">
      <c r="S445" s="50" t="s">
        <v>732</v>
      </c>
      <c r="T445" s="49">
        <v>27.2</v>
      </c>
    </row>
    <row r="446" spans="1:20">
      <c r="S446" s="50" t="s">
        <v>730</v>
      </c>
      <c r="T446" s="49">
        <v>12.8</v>
      </c>
    </row>
    <row r="447" spans="1:20">
      <c r="A447" t="s">
        <v>434</v>
      </c>
      <c r="S447" s="90"/>
      <c r="T447" s="90"/>
    </row>
    <row r="448" spans="1:20">
      <c r="A448" s="4" t="s">
        <v>433</v>
      </c>
      <c r="E448" s="4" t="s">
        <v>336</v>
      </c>
      <c r="F448" t="s">
        <v>386</v>
      </c>
      <c r="S448" s="85" t="s">
        <v>729</v>
      </c>
      <c r="T448" s="90"/>
    </row>
    <row r="449" spans="1:7">
      <c r="A449" t="s">
        <v>337</v>
      </c>
      <c r="E449" t="s">
        <v>338</v>
      </c>
    </row>
    <row r="450" spans="1:7">
      <c r="A450" t="s">
        <v>339</v>
      </c>
      <c r="E450" t="s">
        <v>340</v>
      </c>
    </row>
    <row r="451" spans="1:7">
      <c r="A451" s="24" t="s">
        <v>341</v>
      </c>
      <c r="B451" s="24"/>
      <c r="C451" s="24"/>
      <c r="D451" s="24"/>
      <c r="E451" s="24" t="s">
        <v>342</v>
      </c>
    </row>
    <row r="452" spans="1:7">
      <c r="A452" s="24" t="s">
        <v>343</v>
      </c>
      <c r="B452" s="24"/>
      <c r="C452" s="24"/>
      <c r="D452" s="24"/>
      <c r="E452" s="24" t="s">
        <v>1283</v>
      </c>
      <c r="G452" t="s">
        <v>1285</v>
      </c>
    </row>
    <row r="453" spans="1:7">
      <c r="A453" t="s">
        <v>344</v>
      </c>
      <c r="E453" t="s">
        <v>345</v>
      </c>
      <c r="G453" t="s">
        <v>1286</v>
      </c>
    </row>
    <row r="454" spans="1:7">
      <c r="A454" t="s">
        <v>346</v>
      </c>
      <c r="E454" t="s">
        <v>347</v>
      </c>
      <c r="G454" t="s">
        <v>1269</v>
      </c>
    </row>
    <row r="455" spans="1:7">
      <c r="A455" t="s">
        <v>348</v>
      </c>
      <c r="E455" t="s">
        <v>349</v>
      </c>
    </row>
    <row r="456" spans="1:7">
      <c r="A456" t="s">
        <v>350</v>
      </c>
      <c r="E456" t="s">
        <v>396</v>
      </c>
    </row>
    <row r="457" spans="1:7">
      <c r="A457" t="s">
        <v>397</v>
      </c>
      <c r="E457" t="s">
        <v>398</v>
      </c>
      <c r="G457" t="s">
        <v>1270</v>
      </c>
    </row>
    <row r="458" spans="1:7">
      <c r="A458" t="s">
        <v>399</v>
      </c>
      <c r="E458" t="s">
        <v>400</v>
      </c>
    </row>
    <row r="459" spans="1:7">
      <c r="A459" t="s">
        <v>401</v>
      </c>
      <c r="E459" t="s">
        <v>402</v>
      </c>
    </row>
    <row r="460" spans="1:7">
      <c r="A460" t="s">
        <v>403</v>
      </c>
      <c r="E460" t="s">
        <v>404</v>
      </c>
    </row>
    <row r="461" spans="1:7">
      <c r="A461" t="s">
        <v>405</v>
      </c>
      <c r="E461" t="s">
        <v>406</v>
      </c>
    </row>
    <row r="462" spans="1:7">
      <c r="A462" t="s">
        <v>407</v>
      </c>
      <c r="E462" t="s">
        <v>408</v>
      </c>
    </row>
    <row r="463" spans="1:7">
      <c r="A463" t="s">
        <v>409</v>
      </c>
      <c r="E463" t="s">
        <v>410</v>
      </c>
    </row>
    <row r="464" spans="1:7">
      <c r="A464" t="s">
        <v>411</v>
      </c>
      <c r="E464" t="s">
        <v>412</v>
      </c>
    </row>
    <row r="465" spans="1:12">
      <c r="A465" t="s">
        <v>432</v>
      </c>
      <c r="E465" t="s">
        <v>413</v>
      </c>
      <c r="G465" t="s">
        <v>435</v>
      </c>
    </row>
    <row r="466" spans="1:12">
      <c r="A466" t="s">
        <v>414</v>
      </c>
      <c r="E466" t="s">
        <v>415</v>
      </c>
    </row>
    <row r="467" spans="1:12">
      <c r="A467" t="s">
        <v>416</v>
      </c>
      <c r="E467" t="s">
        <v>417</v>
      </c>
    </row>
    <row r="468" spans="1:12">
      <c r="A468" t="s">
        <v>418</v>
      </c>
      <c r="E468" t="s">
        <v>419</v>
      </c>
    </row>
    <row r="469" spans="1:12">
      <c r="A469" t="s">
        <v>420</v>
      </c>
      <c r="E469" t="s">
        <v>421</v>
      </c>
    </row>
    <row r="470" spans="1:12">
      <c r="A470" t="s">
        <v>422</v>
      </c>
      <c r="E470" t="s">
        <v>423</v>
      </c>
    </row>
    <row r="471" spans="1:12">
      <c r="A471" t="s">
        <v>424</v>
      </c>
      <c r="E471" t="s">
        <v>425</v>
      </c>
    </row>
    <row r="472" spans="1:12">
      <c r="A472" t="s">
        <v>426</v>
      </c>
      <c r="E472" t="s">
        <v>427</v>
      </c>
    </row>
    <row r="473" spans="1:12">
      <c r="A473" t="s">
        <v>428</v>
      </c>
      <c r="E473" t="s">
        <v>429</v>
      </c>
    </row>
    <row r="474" spans="1:12">
      <c r="A474" t="s">
        <v>430</v>
      </c>
      <c r="E474" t="s">
        <v>431</v>
      </c>
    </row>
    <row r="477" spans="1:12">
      <c r="A477" s="4" t="s">
        <v>1184</v>
      </c>
      <c r="E477" t="s">
        <v>1189</v>
      </c>
      <c r="G477" t="s">
        <v>1194</v>
      </c>
    </row>
    <row r="478" spans="1:12">
      <c r="A478" t="s">
        <v>1185</v>
      </c>
      <c r="E478" s="21">
        <v>40000</v>
      </c>
      <c r="L478" t="s">
        <v>1193</v>
      </c>
    </row>
    <row r="479" spans="1:12">
      <c r="A479" t="s">
        <v>1186</v>
      </c>
      <c r="E479" s="21">
        <v>80000</v>
      </c>
      <c r="L479" t="s">
        <v>1188</v>
      </c>
    </row>
    <row r="480" spans="1:12">
      <c r="A480" t="s">
        <v>1187</v>
      </c>
      <c r="E480" s="21">
        <v>125000</v>
      </c>
      <c r="L480" t="s">
        <v>1188</v>
      </c>
    </row>
    <row r="482" spans="1:12">
      <c r="A482" t="s">
        <v>1191</v>
      </c>
      <c r="L482" t="s">
        <v>1190</v>
      </c>
    </row>
    <row r="483" spans="1:12">
      <c r="A483" t="s">
        <v>1192</v>
      </c>
    </row>
    <row r="486" spans="1:12">
      <c r="A486" s="4" t="s">
        <v>1236</v>
      </c>
    </row>
    <row r="487" spans="1:12">
      <c r="B487" t="s">
        <v>1237</v>
      </c>
    </row>
    <row r="488" spans="1:12">
      <c r="A488" t="s">
        <v>1198</v>
      </c>
    </row>
    <row r="489" spans="1:12">
      <c r="B489" t="s">
        <v>1199</v>
      </c>
      <c r="G489" t="s">
        <v>1204</v>
      </c>
    </row>
    <row r="490" spans="1:12">
      <c r="B490" t="s">
        <v>1200</v>
      </c>
    </row>
    <row r="491" spans="1:12">
      <c r="B491" t="s">
        <v>1201</v>
      </c>
    </row>
    <row r="492" spans="1:12">
      <c r="B492" t="s">
        <v>1202</v>
      </c>
    </row>
    <row r="493" spans="1:12">
      <c r="A493" t="s">
        <v>1203</v>
      </c>
    </row>
    <row r="495" spans="1:12">
      <c r="B495" t="s">
        <v>1264</v>
      </c>
    </row>
    <row r="496" spans="1:12">
      <c r="A496" t="s">
        <v>1265</v>
      </c>
    </row>
    <row r="497" spans="1:12">
      <c r="B497" t="s">
        <v>1197</v>
      </c>
    </row>
    <row r="498" spans="1:12">
      <c r="B498" t="s">
        <v>1266</v>
      </c>
    </row>
    <row r="499" spans="1:12">
      <c r="B499" t="s">
        <v>1267</v>
      </c>
    </row>
    <row r="500" spans="1:12">
      <c r="B500" t="s">
        <v>1268</v>
      </c>
    </row>
    <row r="501" spans="1:12">
      <c r="A501" t="s">
        <v>1245</v>
      </c>
    </row>
    <row r="504" spans="1:12">
      <c r="A504" s="4" t="s">
        <v>387</v>
      </c>
    </row>
    <row r="506" spans="1:12">
      <c r="A506" t="s">
        <v>478</v>
      </c>
      <c r="B506" t="s">
        <v>477</v>
      </c>
      <c r="F506" t="s">
        <v>485</v>
      </c>
    </row>
    <row r="508" spans="1:12">
      <c r="A508" t="s">
        <v>479</v>
      </c>
      <c r="B508" t="s">
        <v>480</v>
      </c>
    </row>
    <row r="510" spans="1:12">
      <c r="A510" t="s">
        <v>482</v>
      </c>
      <c r="B510" t="s">
        <v>483</v>
      </c>
      <c r="C510" t="s">
        <v>484</v>
      </c>
    </row>
    <row r="511" spans="1:12">
      <c r="A511">
        <v>1970</v>
      </c>
      <c r="B511" s="28">
        <v>2.5690000000000001E-9</v>
      </c>
      <c r="C511" s="28">
        <v>3.3029999999999999E-8</v>
      </c>
      <c r="L511" t="s">
        <v>481</v>
      </c>
    </row>
    <row r="512" spans="1:12">
      <c r="A512">
        <v>1971</v>
      </c>
      <c r="B512" s="28">
        <v>4.9520000000000003E-9</v>
      </c>
      <c r="C512" s="28">
        <v>7.3300000000000001E-8</v>
      </c>
      <c r="L512" t="s">
        <v>481</v>
      </c>
    </row>
    <row r="513" spans="1:12">
      <c r="A513">
        <v>1972</v>
      </c>
      <c r="B513" s="28">
        <v>9.1760000000000006E-9</v>
      </c>
      <c r="C513" s="28">
        <v>1.3360000000000001E-7</v>
      </c>
      <c r="L513" t="s">
        <v>481</v>
      </c>
    </row>
    <row r="514" spans="1:12">
      <c r="A514">
        <v>1973</v>
      </c>
      <c r="B514" s="28">
        <v>1.4570000000000001E-8</v>
      </c>
      <c r="C514" s="28">
        <v>2.195E-7</v>
      </c>
      <c r="L514" t="s">
        <v>481</v>
      </c>
    </row>
    <row r="515" spans="1:12">
      <c r="A515">
        <v>1974</v>
      </c>
      <c r="B515" s="28">
        <v>2.1109999999999998E-8</v>
      </c>
      <c r="C515" s="28">
        <v>3.235E-7</v>
      </c>
      <c r="L515" t="s">
        <v>481</v>
      </c>
    </row>
    <row r="516" spans="1:12">
      <c r="A516">
        <v>1975</v>
      </c>
      <c r="B516" s="28">
        <v>2.9110000000000001E-8</v>
      </c>
      <c r="C516" s="28">
        <v>4.51E-7</v>
      </c>
      <c r="L516" t="s">
        <v>481</v>
      </c>
    </row>
    <row r="517" spans="1:12">
      <c r="A517">
        <v>1976</v>
      </c>
      <c r="B517" s="28">
        <v>3.8859999999999999E-8</v>
      </c>
      <c r="C517" s="28">
        <v>6.0620000000000002E-7</v>
      </c>
      <c r="L517" t="s">
        <v>481</v>
      </c>
    </row>
    <row r="518" spans="1:12">
      <c r="A518">
        <v>1977</v>
      </c>
      <c r="B518" s="28">
        <v>5.0659999999999998E-8</v>
      </c>
      <c r="C518" s="28">
        <v>8.0380000000000004E-7</v>
      </c>
      <c r="L518" t="s">
        <v>481</v>
      </c>
    </row>
    <row r="519" spans="1:12">
      <c r="A519">
        <v>1978</v>
      </c>
      <c r="B519" s="28">
        <v>7.0490000000000005E-8</v>
      </c>
      <c r="C519" s="28">
        <v>1.0899999999999999E-6</v>
      </c>
      <c r="L519" t="s">
        <v>481</v>
      </c>
    </row>
    <row r="520" spans="1:12">
      <c r="A520">
        <v>1979</v>
      </c>
      <c r="B520" s="28">
        <v>9.4660000000000002E-8</v>
      </c>
      <c r="C520" s="28">
        <v>1.4750000000000001E-6</v>
      </c>
      <c r="L520" t="s">
        <v>481</v>
      </c>
    </row>
    <row r="521" spans="1:12">
      <c r="A521">
        <v>1980</v>
      </c>
      <c r="B521" s="28">
        <v>1.24E-7</v>
      </c>
      <c r="C521" s="28">
        <v>1.9420000000000002E-6</v>
      </c>
      <c r="L521" t="s">
        <v>481</v>
      </c>
    </row>
    <row r="522" spans="1:12">
      <c r="A522">
        <v>1981</v>
      </c>
      <c r="B522" s="28">
        <v>1.6570000000000001E-7</v>
      </c>
      <c r="C522" s="28">
        <v>2.6000000000000001E-6</v>
      </c>
      <c r="L522" t="s">
        <v>481</v>
      </c>
    </row>
    <row r="523" spans="1:12">
      <c r="A523">
        <v>1982</v>
      </c>
      <c r="B523" s="28">
        <v>2.2329999999999999E-7</v>
      </c>
      <c r="C523" s="28">
        <v>3.9589999999999997E-6</v>
      </c>
      <c r="L523" t="s">
        <v>481</v>
      </c>
    </row>
    <row r="524" spans="1:12">
      <c r="A524">
        <v>1983</v>
      </c>
      <c r="B524" s="28">
        <v>6.5270000000000001E-7</v>
      </c>
      <c r="C524" s="28">
        <v>9.0869999999999996E-6</v>
      </c>
      <c r="L524" t="s">
        <v>481</v>
      </c>
    </row>
    <row r="525" spans="1:12">
      <c r="A525">
        <v>1984</v>
      </c>
      <c r="B525" s="28">
        <v>1.4529999999999999E-6</v>
      </c>
      <c r="C525" s="28">
        <v>2.1710000000000001E-5</v>
      </c>
      <c r="L525" t="s">
        <v>481</v>
      </c>
    </row>
    <row r="526" spans="1:12">
      <c r="A526">
        <v>1985</v>
      </c>
      <c r="B526" s="28">
        <v>3.4010000000000001E-6</v>
      </c>
      <c r="C526" s="28">
        <v>5.2920000000000002E-5</v>
      </c>
      <c r="L526" t="s">
        <v>481</v>
      </c>
    </row>
    <row r="527" spans="1:12">
      <c r="A527">
        <v>1986</v>
      </c>
      <c r="B527" s="28">
        <v>1.079E-5</v>
      </c>
      <c r="C527" s="28">
        <v>1.6870000000000001E-4</v>
      </c>
      <c r="L527" t="s">
        <v>481</v>
      </c>
    </row>
    <row r="528" spans="1:12">
      <c r="A528">
        <v>1987</v>
      </c>
      <c r="B528" s="28">
        <v>4.9159999999999997E-5</v>
      </c>
      <c r="C528" s="28">
        <v>6.9220000000000002E-4</v>
      </c>
      <c r="L528" t="s">
        <v>481</v>
      </c>
    </row>
    <row r="529" spans="1:12">
      <c r="A529">
        <v>1988</v>
      </c>
      <c r="B529" s="28">
        <v>1.772E-4</v>
      </c>
      <c r="C529" s="28">
        <v>2.5730000000000002E-3</v>
      </c>
      <c r="L529" t="s">
        <v>481</v>
      </c>
    </row>
    <row r="530" spans="1:12">
      <c r="A530">
        <v>1989</v>
      </c>
      <c r="B530" s="28">
        <v>6.1499999999999999E-4</v>
      </c>
      <c r="C530" s="28">
        <v>8.3879999999999996E-3</v>
      </c>
      <c r="L530" t="s">
        <v>481</v>
      </c>
    </row>
    <row r="531" spans="1:12">
      <c r="A531">
        <v>1990</v>
      </c>
      <c r="B531">
        <v>1.4790000000000001E-3</v>
      </c>
      <c r="C531">
        <v>2.181E-2</v>
      </c>
      <c r="L531" t="s">
        <v>481</v>
      </c>
    </row>
    <row r="532" spans="1:12">
      <c r="A532">
        <v>1991</v>
      </c>
      <c r="B532">
        <v>3.5639999999999999E-3</v>
      </c>
      <c r="C532">
        <v>5.1900000000000002E-2</v>
      </c>
      <c r="L532" t="s">
        <v>481</v>
      </c>
    </row>
    <row r="533" spans="1:12">
      <c r="A533">
        <v>1992</v>
      </c>
      <c r="B533">
        <v>8.1620000000000009E-3</v>
      </c>
      <c r="C533">
        <v>0.11840000000000001</v>
      </c>
      <c r="L533" t="s">
        <v>481</v>
      </c>
    </row>
    <row r="534" spans="1:12">
      <c r="A534">
        <v>1993</v>
      </c>
      <c r="B534">
        <v>1.8249999999999999E-2</v>
      </c>
      <c r="C534">
        <v>0.26450000000000001</v>
      </c>
      <c r="L534" t="s">
        <v>481</v>
      </c>
    </row>
    <row r="535" spans="1:12">
      <c r="A535">
        <v>1994</v>
      </c>
      <c r="B535">
        <v>4.2009999999999999E-2</v>
      </c>
      <c r="C535">
        <v>0.61280000000000001</v>
      </c>
      <c r="L535" t="s">
        <v>481</v>
      </c>
    </row>
    <row r="536" spans="1:12">
      <c r="A536">
        <v>1995</v>
      </c>
      <c r="B536">
        <v>0.1192</v>
      </c>
      <c r="C536">
        <v>1.496</v>
      </c>
      <c r="L536" t="s">
        <v>481</v>
      </c>
    </row>
    <row r="537" spans="1:12">
      <c r="A537">
        <v>1996</v>
      </c>
      <c r="B537">
        <v>0.36380000000000001</v>
      </c>
      <c r="C537">
        <v>3.8039999999999998</v>
      </c>
      <c r="L537" t="s">
        <v>481</v>
      </c>
    </row>
    <row r="538" spans="1:12">
      <c r="A538">
        <v>1997</v>
      </c>
      <c r="B538">
        <v>1.177</v>
      </c>
      <c r="C538">
        <v>9.7789999999999999</v>
      </c>
      <c r="L538" t="s">
        <v>481</v>
      </c>
    </row>
    <row r="539" spans="1:12">
      <c r="A539">
        <v>1998</v>
      </c>
      <c r="B539">
        <v>3.9620000000000002</v>
      </c>
      <c r="C539">
        <v>24.26</v>
      </c>
      <c r="L539" t="s">
        <v>481</v>
      </c>
    </row>
    <row r="540" spans="1:12">
      <c r="A540">
        <v>1999</v>
      </c>
      <c r="B540">
        <v>13.86</v>
      </c>
      <c r="C540">
        <v>63.69</v>
      </c>
      <c r="L540" t="s">
        <v>481</v>
      </c>
    </row>
    <row r="541" spans="1:12">
      <c r="A541">
        <v>2000</v>
      </c>
      <c r="B541">
        <v>44.95</v>
      </c>
      <c r="C541">
        <v>198.7</v>
      </c>
      <c r="L541" t="s">
        <v>481</v>
      </c>
    </row>
    <row r="542" spans="1:12">
      <c r="A542">
        <v>2001</v>
      </c>
      <c r="B542">
        <v>139.4</v>
      </c>
      <c r="C542">
        <v>526.79999999999995</v>
      </c>
      <c r="L542" t="s">
        <v>481</v>
      </c>
    </row>
    <row r="543" spans="1:12">
      <c r="A543">
        <v>2002</v>
      </c>
      <c r="B543">
        <v>278.2</v>
      </c>
      <c r="C543" s="21">
        <v>1089</v>
      </c>
      <c r="L543" t="s">
        <v>481</v>
      </c>
    </row>
    <row r="544" spans="1:12">
      <c r="A544">
        <v>2003</v>
      </c>
      <c r="B544">
        <v>536</v>
      </c>
      <c r="C544" s="21">
        <v>2108</v>
      </c>
      <c r="L544" t="s">
        <v>481</v>
      </c>
    </row>
    <row r="545" spans="1:12">
      <c r="A545">
        <v>2004</v>
      </c>
      <c r="B545" s="21">
        <v>1052</v>
      </c>
      <c r="C545" s="21">
        <v>4070</v>
      </c>
      <c r="L545" t="s">
        <v>481</v>
      </c>
    </row>
    <row r="546" spans="1:12">
      <c r="A546">
        <v>2005</v>
      </c>
      <c r="B546" s="21">
        <v>2023</v>
      </c>
      <c r="C546" s="21">
        <v>7725</v>
      </c>
      <c r="L546" t="s">
        <v>481</v>
      </c>
    </row>
    <row r="547" spans="1:12">
      <c r="A547">
        <v>2006</v>
      </c>
      <c r="B547" s="21">
        <v>3342</v>
      </c>
      <c r="C547" s="21">
        <v>12761</v>
      </c>
      <c r="L547" t="s">
        <v>481</v>
      </c>
    </row>
    <row r="548" spans="1:12">
      <c r="A548">
        <v>2007</v>
      </c>
      <c r="B548" s="21">
        <v>4957</v>
      </c>
      <c r="C548" s="21">
        <v>18928</v>
      </c>
      <c r="L548" t="s">
        <v>481</v>
      </c>
    </row>
    <row r="549" spans="1:12">
      <c r="A549">
        <v>2008</v>
      </c>
      <c r="B549" s="21">
        <v>7468</v>
      </c>
      <c r="C549" s="21">
        <v>28516</v>
      </c>
      <c r="L549" t="s">
        <v>481</v>
      </c>
    </row>
    <row r="550" spans="1:12">
      <c r="A550">
        <v>2009</v>
      </c>
      <c r="B550" s="21">
        <v>10598</v>
      </c>
      <c r="C550" s="21">
        <v>40468</v>
      </c>
      <c r="L550" t="s">
        <v>481</v>
      </c>
    </row>
    <row r="554" spans="1:12">
      <c r="A554" s="4" t="s">
        <v>1235</v>
      </c>
    </row>
    <row r="556" spans="1:12">
      <c r="A556" t="s">
        <v>391</v>
      </c>
      <c r="E556" t="s">
        <v>392</v>
      </c>
    </row>
    <row r="557" spans="1:12">
      <c r="A557" t="s">
        <v>388</v>
      </c>
      <c r="B557" t="s">
        <v>389</v>
      </c>
      <c r="C557" t="s">
        <v>390</v>
      </c>
    </row>
    <row r="558" spans="1:12">
      <c r="A558" s="29">
        <v>28975</v>
      </c>
      <c r="B558" t="s">
        <v>394</v>
      </c>
      <c r="C558" s="21">
        <v>1200</v>
      </c>
      <c r="L558" t="s">
        <v>393</v>
      </c>
    </row>
    <row r="559" spans="1:12">
      <c r="A559" s="29">
        <v>29798</v>
      </c>
      <c r="B559" t="s">
        <v>395</v>
      </c>
      <c r="C559" s="21">
        <v>2400</v>
      </c>
      <c r="L559" t="s">
        <v>393</v>
      </c>
    </row>
    <row r="560" spans="1:12">
      <c r="A560" s="29">
        <v>32020</v>
      </c>
      <c r="B560" t="s">
        <v>442</v>
      </c>
      <c r="C560" s="21">
        <v>14400</v>
      </c>
      <c r="L560" t="s">
        <v>393</v>
      </c>
    </row>
    <row r="561" spans="1:12">
      <c r="A561" s="29">
        <v>33207</v>
      </c>
      <c r="B561" t="s">
        <v>443</v>
      </c>
      <c r="C561" s="21">
        <v>28800</v>
      </c>
      <c r="E561" t="s">
        <v>449</v>
      </c>
      <c r="L561" t="s">
        <v>393</v>
      </c>
    </row>
    <row r="562" spans="1:12">
      <c r="A562" s="29">
        <v>33389</v>
      </c>
      <c r="B562" t="s">
        <v>444</v>
      </c>
      <c r="C562" s="21">
        <v>112000</v>
      </c>
      <c r="L562" t="s">
        <v>393</v>
      </c>
    </row>
    <row r="563" spans="1:12">
      <c r="A563" s="29">
        <v>33938</v>
      </c>
      <c r="B563" t="s">
        <v>445</v>
      </c>
      <c r="C563" s="21">
        <v>1500000</v>
      </c>
      <c r="D563" t="s">
        <v>450</v>
      </c>
      <c r="L563" t="s">
        <v>393</v>
      </c>
    </row>
    <row r="564" spans="1:12">
      <c r="A564" s="29">
        <v>36494</v>
      </c>
      <c r="B564" t="s">
        <v>446</v>
      </c>
      <c r="C564" s="21">
        <v>3000000</v>
      </c>
      <c r="L564" t="s">
        <v>393</v>
      </c>
    </row>
    <row r="565" spans="1:12">
      <c r="A565" s="29">
        <v>37072</v>
      </c>
      <c r="B565" t="s">
        <v>447</v>
      </c>
      <c r="C565" s="21">
        <v>15000000</v>
      </c>
      <c r="L565" t="s">
        <v>393</v>
      </c>
    </row>
    <row r="566" spans="1:12">
      <c r="A566" s="29">
        <v>37652</v>
      </c>
      <c r="B566" t="s">
        <v>448</v>
      </c>
      <c r="C566" s="21">
        <v>20000000</v>
      </c>
      <c r="L566" t="s">
        <v>393</v>
      </c>
    </row>
    <row r="570" spans="1:12">
      <c r="A570" s="4" t="s">
        <v>1230</v>
      </c>
    </row>
    <row r="571" spans="1:12">
      <c r="C571" t="s">
        <v>1005</v>
      </c>
    </row>
    <row r="572" spans="1:12">
      <c r="B572">
        <v>1998</v>
      </c>
      <c r="C572" s="7">
        <v>1200</v>
      </c>
      <c r="L572" t="s">
        <v>1006</v>
      </c>
    </row>
    <row r="573" spans="1:12">
      <c r="B573">
        <v>1999</v>
      </c>
      <c r="C573" s="7">
        <v>800</v>
      </c>
      <c r="L573" t="s">
        <v>1006</v>
      </c>
    </row>
    <row r="574" spans="1:12">
      <c r="B574">
        <v>2000</v>
      </c>
      <c r="C574" s="7">
        <v>675</v>
      </c>
      <c r="L574" t="s">
        <v>1006</v>
      </c>
    </row>
    <row r="575" spans="1:12">
      <c r="B575">
        <v>2001</v>
      </c>
      <c r="C575" s="7">
        <v>400</v>
      </c>
      <c r="L575" t="s">
        <v>1006</v>
      </c>
    </row>
    <row r="576" spans="1:12">
      <c r="B576">
        <v>2002</v>
      </c>
      <c r="C576" s="7">
        <v>200</v>
      </c>
      <c r="L576" t="s">
        <v>1006</v>
      </c>
    </row>
    <row r="577" spans="1:12">
      <c r="B577">
        <v>2003</v>
      </c>
      <c r="C577" s="7">
        <v>120</v>
      </c>
      <c r="L577" t="s">
        <v>1006</v>
      </c>
    </row>
    <row r="578" spans="1:12">
      <c r="B578">
        <v>2004</v>
      </c>
      <c r="C578" s="7">
        <v>90</v>
      </c>
      <c r="L578" t="s">
        <v>1006</v>
      </c>
    </row>
    <row r="579" spans="1:12">
      <c r="B579">
        <v>2005</v>
      </c>
      <c r="C579" s="7">
        <v>75</v>
      </c>
      <c r="L579" t="s">
        <v>1006</v>
      </c>
    </row>
    <row r="580" spans="1:12">
      <c r="B580">
        <v>2006</v>
      </c>
      <c r="C580" s="7">
        <v>50</v>
      </c>
      <c r="L580" t="s">
        <v>1006</v>
      </c>
    </row>
    <row r="581" spans="1:12">
      <c r="B581">
        <v>2007</v>
      </c>
      <c r="C581" s="7">
        <v>25</v>
      </c>
      <c r="L581" t="s">
        <v>1006</v>
      </c>
    </row>
    <row r="582" spans="1:12">
      <c r="B582">
        <v>2008</v>
      </c>
      <c r="C582" s="7">
        <v>12</v>
      </c>
      <c r="L582" t="s">
        <v>1006</v>
      </c>
    </row>
    <row r="583" spans="1:12">
      <c r="B583">
        <v>2009</v>
      </c>
      <c r="C583" s="7">
        <v>9</v>
      </c>
      <c r="L583" t="s">
        <v>1006</v>
      </c>
    </row>
    <row r="584" spans="1:12">
      <c r="B584">
        <v>2010</v>
      </c>
      <c r="C584" s="7">
        <v>5</v>
      </c>
      <c r="L584" t="s">
        <v>1006</v>
      </c>
    </row>
    <row r="587" spans="1:12">
      <c r="A587" s="4" t="s">
        <v>475</v>
      </c>
    </row>
    <row r="588" spans="1:12">
      <c r="C588" t="s">
        <v>458</v>
      </c>
      <c r="D588" t="s">
        <v>459</v>
      </c>
      <c r="E588" t="s">
        <v>460</v>
      </c>
      <c r="F588" t="s">
        <v>461</v>
      </c>
    </row>
    <row r="589" spans="1:12">
      <c r="A589" t="s">
        <v>462</v>
      </c>
      <c r="C589" t="s">
        <v>463</v>
      </c>
      <c r="D589" t="s">
        <v>464</v>
      </c>
      <c r="E589" t="s">
        <v>465</v>
      </c>
      <c r="F589" t="s">
        <v>465</v>
      </c>
    </row>
    <row r="590" spans="1:12">
      <c r="A590" t="s">
        <v>466</v>
      </c>
      <c r="C590" s="25">
        <v>0.10833333333333334</v>
      </c>
      <c r="D590" t="s">
        <v>467</v>
      </c>
      <c r="E590" t="s">
        <v>468</v>
      </c>
      <c r="F590" t="s">
        <v>465</v>
      </c>
    </row>
    <row r="591" spans="1:12">
      <c r="A591" t="s">
        <v>469</v>
      </c>
      <c r="C591" s="25">
        <v>0.43402777777777773</v>
      </c>
      <c r="D591" s="25">
        <v>5.5555555555555552E-2</v>
      </c>
      <c r="E591" t="s">
        <v>470</v>
      </c>
      <c r="F591" t="s">
        <v>471</v>
      </c>
    </row>
    <row r="592" spans="1:12">
      <c r="A592" t="s">
        <v>472</v>
      </c>
      <c r="C592" s="26">
        <v>0.25318287037037041</v>
      </c>
      <c r="D592" s="27">
        <v>1.9444444444444444</v>
      </c>
      <c r="E592" s="25">
        <v>0.3888888888888889</v>
      </c>
      <c r="F592" t="s">
        <v>473</v>
      </c>
    </row>
    <row r="593" spans="1:12">
      <c r="A593" t="s">
        <v>474</v>
      </c>
      <c r="C593" s="27">
        <v>1.4467592592592593</v>
      </c>
      <c r="D593" s="26">
        <v>0.1851851851851852</v>
      </c>
      <c r="E593" s="27">
        <v>2.2222222222222223</v>
      </c>
      <c r="F593" s="25">
        <v>0.22222222222222221</v>
      </c>
    </row>
    <row r="595" spans="1:12">
      <c r="A595" t="s">
        <v>476</v>
      </c>
    </row>
    <row r="597" spans="1:12">
      <c r="A597" t="s">
        <v>1272</v>
      </c>
    </row>
    <row r="598" spans="1:12">
      <c r="A598" t="s">
        <v>1284</v>
      </c>
    </row>
    <row r="601" spans="1:12">
      <c r="A601" s="4" t="s">
        <v>1119</v>
      </c>
    </row>
    <row r="602" spans="1:12">
      <c r="C602" t="s">
        <v>1076</v>
      </c>
      <c r="D602" t="s">
        <v>1077</v>
      </c>
    </row>
    <row r="603" spans="1:12">
      <c r="B603" t="s">
        <v>1116</v>
      </c>
    </row>
    <row r="604" spans="1:12">
      <c r="B604" t="s">
        <v>1078</v>
      </c>
      <c r="D604" t="s">
        <v>1113</v>
      </c>
      <c r="L604" s="2" t="s">
        <v>1118</v>
      </c>
    </row>
    <row r="605" spans="1:12">
      <c r="B605" t="s">
        <v>1117</v>
      </c>
    </row>
    <row r="606" spans="1:12">
      <c r="B606" t="s">
        <v>1105</v>
      </c>
      <c r="C606" s="21">
        <v>720000000</v>
      </c>
      <c r="D606" t="s">
        <v>1104</v>
      </c>
      <c r="L606" t="s">
        <v>1120</v>
      </c>
    </row>
    <row r="607" spans="1:12">
      <c r="C607" t="s">
        <v>1106</v>
      </c>
    </row>
    <row r="610" spans="1:12">
      <c r="A610" s="4" t="s">
        <v>1139</v>
      </c>
    </row>
    <row r="612" spans="1:12">
      <c r="B612" t="s">
        <v>1143</v>
      </c>
      <c r="C612" t="s">
        <v>1140</v>
      </c>
      <c r="D612" t="s">
        <v>1142</v>
      </c>
      <c r="L612" t="s">
        <v>1141</v>
      </c>
    </row>
    <row r="613" spans="1:12">
      <c r="A613">
        <v>2011</v>
      </c>
      <c r="C613" s="7">
        <v>100</v>
      </c>
      <c r="D613" s="7">
        <v>50</v>
      </c>
    </row>
    <row r="616" spans="1:12">
      <c r="B616">
        <v>2011</v>
      </c>
    </row>
    <row r="617" spans="1:12">
      <c r="B617" t="s">
        <v>1234</v>
      </c>
      <c r="C617" t="s">
        <v>1155</v>
      </c>
    </row>
    <row r="618" spans="1:12">
      <c r="A618" t="s">
        <v>1144</v>
      </c>
      <c r="B618" s="8">
        <v>6.5</v>
      </c>
      <c r="C618">
        <v>7.6</v>
      </c>
      <c r="L618" t="s">
        <v>1156</v>
      </c>
    </row>
    <row r="619" spans="1:12">
      <c r="A619" t="s">
        <v>1145</v>
      </c>
      <c r="B619" s="8">
        <v>3.33</v>
      </c>
      <c r="C619">
        <v>4.8</v>
      </c>
      <c r="L619" t="s">
        <v>1156</v>
      </c>
    </row>
    <row r="620" spans="1:12">
      <c r="A620" t="s">
        <v>1146</v>
      </c>
      <c r="B620" s="8">
        <v>4.3099999999999996</v>
      </c>
      <c r="C620">
        <v>9</v>
      </c>
      <c r="L620" t="s">
        <v>1156</v>
      </c>
    </row>
    <row r="621" spans="1:12">
      <c r="A621" t="s">
        <v>1147</v>
      </c>
      <c r="B621" s="8">
        <v>10.99</v>
      </c>
      <c r="C621">
        <v>8</v>
      </c>
      <c r="L621" t="s">
        <v>1156</v>
      </c>
    </row>
    <row r="622" spans="1:12">
      <c r="A622" t="s">
        <v>1148</v>
      </c>
      <c r="B622" s="8">
        <v>0.63</v>
      </c>
      <c r="C622">
        <v>18</v>
      </c>
      <c r="L622" t="s">
        <v>1156</v>
      </c>
    </row>
    <row r="623" spans="1:12">
      <c r="A623" t="s">
        <v>1149</v>
      </c>
      <c r="B623" s="8">
        <v>4.04</v>
      </c>
      <c r="C623">
        <v>7</v>
      </c>
      <c r="L623" t="s">
        <v>1156</v>
      </c>
    </row>
    <row r="624" spans="1:12">
      <c r="A624" t="s">
        <v>1150</v>
      </c>
      <c r="B624" s="8">
        <v>1.64</v>
      </c>
      <c r="C624">
        <v>18</v>
      </c>
      <c r="L624" t="s">
        <v>1156</v>
      </c>
    </row>
    <row r="625" spans="1:12">
      <c r="A625" t="s">
        <v>1151</v>
      </c>
      <c r="B625" s="8">
        <v>2.77</v>
      </c>
      <c r="C625">
        <v>22</v>
      </c>
      <c r="L625" t="s">
        <v>1156</v>
      </c>
    </row>
    <row r="626" spans="1:12">
      <c r="A626" t="s">
        <v>1152</v>
      </c>
      <c r="B626" s="8">
        <v>13</v>
      </c>
      <c r="C626">
        <v>7.5</v>
      </c>
      <c r="L626" t="s">
        <v>1156</v>
      </c>
    </row>
    <row r="627" spans="1:12">
      <c r="A627" t="s">
        <v>1153</v>
      </c>
      <c r="B627" s="8">
        <v>0.45</v>
      </c>
      <c r="C627">
        <v>46</v>
      </c>
      <c r="L627" t="s">
        <v>1156</v>
      </c>
    </row>
    <row r="628" spans="1:12">
      <c r="A628" t="s">
        <v>1154</v>
      </c>
      <c r="B628" s="8">
        <v>0.27</v>
      </c>
      <c r="C628">
        <v>61</v>
      </c>
      <c r="L628" t="s">
        <v>1156</v>
      </c>
    </row>
    <row r="631" spans="1:12">
      <c r="B631" t="s">
        <v>1169</v>
      </c>
      <c r="E631" t="s">
        <v>388</v>
      </c>
    </row>
    <row r="632" spans="1:12">
      <c r="C632" t="str">
        <f>Sheet2!A77</f>
        <v>US Median income</v>
      </c>
      <c r="E632">
        <f>Sheet2!C77</f>
        <v>2011</v>
      </c>
      <c r="F632">
        <f>Sheet2!D77</f>
        <v>31000</v>
      </c>
      <c r="L632" t="str">
        <f>Sheet2!L77</f>
        <v>Society at a Glance 2011: OECD Social Indicators - © OECD 2011</v>
      </c>
    </row>
    <row r="633" spans="1:12">
      <c r="C633" t="str">
        <f>Sheet2!A78</f>
        <v>US Average Hours Worked  (annual)</v>
      </c>
      <c r="E633">
        <f>Sheet2!C78</f>
        <v>2010</v>
      </c>
      <c r="F633">
        <f>Sheet2!D78</f>
        <v>1778</v>
      </c>
      <c r="L633" t="str">
        <f>Sheet2!L78</f>
        <v>http://stats.oecd.org/Index.aspx?DatasetCode=ANHRS</v>
      </c>
    </row>
    <row r="634" spans="1:12">
      <c r="C634" t="str">
        <f>Sheet2!A79</f>
        <v>US Average Wage 2011 (per hour)</v>
      </c>
      <c r="F634">
        <f>Sheet2!D79</f>
        <v>17.435320584926885</v>
      </c>
      <c r="L634" t="str">
        <f>Sheet2!L79</f>
        <v>Calculated from OECD.</v>
      </c>
    </row>
    <row r="638" spans="1:12">
      <c r="A638" s="4" t="s">
        <v>1107</v>
      </c>
    </row>
    <row r="639" spans="1:12">
      <c r="B639" t="s">
        <v>746</v>
      </c>
      <c r="C639" t="s">
        <v>747</v>
      </c>
      <c r="D639" t="s">
        <v>388</v>
      </c>
    </row>
    <row r="640" spans="1:12">
      <c r="B640" t="s">
        <v>748</v>
      </c>
      <c r="C640" s="21">
        <v>2300</v>
      </c>
      <c r="D640">
        <v>1971</v>
      </c>
    </row>
    <row r="641" spans="2:4">
      <c r="B641" t="s">
        <v>749</v>
      </c>
      <c r="C641" s="21">
        <v>3500</v>
      </c>
      <c r="D641">
        <v>1972</v>
      </c>
    </row>
    <row r="642" spans="2:4">
      <c r="B642" t="s">
        <v>750</v>
      </c>
      <c r="C642" s="21">
        <v>4500</v>
      </c>
      <c r="D642">
        <v>1974</v>
      </c>
    </row>
    <row r="643" spans="2:4">
      <c r="B643" t="s">
        <v>751</v>
      </c>
      <c r="C643" s="21">
        <v>29000</v>
      </c>
      <c r="D643">
        <v>1979</v>
      </c>
    </row>
    <row r="644" spans="2:4">
      <c r="B644" t="s">
        <v>752</v>
      </c>
      <c r="C644" s="21">
        <v>134000</v>
      </c>
      <c r="D644">
        <v>1982</v>
      </c>
    </row>
    <row r="645" spans="2:4">
      <c r="B645" t="s">
        <v>753</v>
      </c>
      <c r="C645" s="21">
        <v>275000</v>
      </c>
      <c r="D645">
        <v>1985</v>
      </c>
    </row>
    <row r="646" spans="2:4">
      <c r="B646" t="s">
        <v>754</v>
      </c>
      <c r="C646" s="21">
        <v>1180000</v>
      </c>
      <c r="D646">
        <v>1989</v>
      </c>
    </row>
    <row r="647" spans="2:4">
      <c r="B647" t="s">
        <v>755</v>
      </c>
      <c r="C647" s="21">
        <v>3100000</v>
      </c>
      <c r="D647">
        <v>1993</v>
      </c>
    </row>
    <row r="648" spans="2:4">
      <c r="B648" t="s">
        <v>756</v>
      </c>
      <c r="C648" s="21">
        <v>4300000</v>
      </c>
      <c r="D648">
        <v>1996</v>
      </c>
    </row>
    <row r="649" spans="2:4">
      <c r="B649" t="s">
        <v>757</v>
      </c>
      <c r="C649" s="21">
        <v>7500000</v>
      </c>
      <c r="D649">
        <v>1997</v>
      </c>
    </row>
    <row r="650" spans="2:4">
      <c r="B650" t="s">
        <v>604</v>
      </c>
      <c r="C650" s="21">
        <v>8800000</v>
      </c>
      <c r="D650">
        <v>1997</v>
      </c>
    </row>
    <row r="651" spans="2:4">
      <c r="B651" t="s">
        <v>605</v>
      </c>
      <c r="C651" s="21">
        <v>9500000</v>
      </c>
      <c r="D651">
        <v>1999</v>
      </c>
    </row>
    <row r="652" spans="2:4">
      <c r="B652" t="s">
        <v>606</v>
      </c>
      <c r="C652" s="21">
        <v>21300000</v>
      </c>
      <c r="D652">
        <v>1999</v>
      </c>
    </row>
    <row r="653" spans="2:4">
      <c r="B653" t="s">
        <v>607</v>
      </c>
      <c r="C653" s="21">
        <v>22000000</v>
      </c>
      <c r="D653">
        <v>1999</v>
      </c>
    </row>
    <row r="654" spans="2:4">
      <c r="B654" t="s">
        <v>609</v>
      </c>
      <c r="C654" s="21">
        <v>42000000</v>
      </c>
      <c r="D654">
        <v>2000</v>
      </c>
    </row>
    <row r="655" spans="2:4">
      <c r="B655" t="s">
        <v>610</v>
      </c>
      <c r="C655" s="21">
        <v>54300000</v>
      </c>
      <c r="D655">
        <v>2003</v>
      </c>
    </row>
    <row r="656" spans="2:4">
      <c r="B656" t="s">
        <v>611</v>
      </c>
      <c r="C656" s="21">
        <v>105900000</v>
      </c>
      <c r="D656">
        <v>2003</v>
      </c>
    </row>
    <row r="657" spans="1:4">
      <c r="B657" t="s">
        <v>612</v>
      </c>
      <c r="C657" s="21">
        <v>220000000</v>
      </c>
      <c r="D657">
        <v>2003</v>
      </c>
    </row>
    <row r="658" spans="1:4">
      <c r="B658" t="s">
        <v>612</v>
      </c>
      <c r="C658" s="21">
        <v>592000000</v>
      </c>
      <c r="D658">
        <v>2004</v>
      </c>
    </row>
    <row r="659" spans="1:4">
      <c r="B659" t="s">
        <v>613</v>
      </c>
      <c r="C659" s="21">
        <v>241000000</v>
      </c>
      <c r="D659">
        <v>2006</v>
      </c>
    </row>
    <row r="660" spans="1:4">
      <c r="B660" t="s">
        <v>614</v>
      </c>
      <c r="C660" s="21">
        <v>291000000</v>
      </c>
      <c r="D660">
        <v>2006</v>
      </c>
    </row>
    <row r="661" spans="1:4">
      <c r="B661" t="s">
        <v>615</v>
      </c>
      <c r="C661" s="21">
        <v>1700000000</v>
      </c>
      <c r="D661">
        <v>2006</v>
      </c>
    </row>
    <row r="662" spans="1:4">
      <c r="B662" t="s">
        <v>616</v>
      </c>
      <c r="C662" s="21">
        <v>463000000</v>
      </c>
      <c r="D662">
        <v>2007</v>
      </c>
    </row>
    <row r="663" spans="1:4">
      <c r="B663" t="s">
        <v>617</v>
      </c>
      <c r="C663" s="21">
        <v>789000000</v>
      </c>
      <c r="D663">
        <v>2007</v>
      </c>
    </row>
    <row r="664" spans="1:4">
      <c r="B664" t="s">
        <v>618</v>
      </c>
      <c r="C664" s="21">
        <v>47000000</v>
      </c>
      <c r="D664">
        <v>2008</v>
      </c>
    </row>
    <row r="665" spans="1:4">
      <c r="B665" t="s">
        <v>619</v>
      </c>
      <c r="C665" s="21">
        <v>731000000</v>
      </c>
      <c r="D665">
        <v>2008</v>
      </c>
    </row>
    <row r="666" spans="1:4">
      <c r="B666" t="s">
        <v>620</v>
      </c>
      <c r="C666" s="21">
        <v>1900000000</v>
      </c>
      <c r="D666">
        <v>2008</v>
      </c>
    </row>
    <row r="667" spans="1:4">
      <c r="B667" t="s">
        <v>621</v>
      </c>
      <c r="C667" s="21">
        <v>904000000</v>
      </c>
      <c r="D667">
        <v>2009</v>
      </c>
    </row>
    <row r="668" spans="1:4">
      <c r="B668" t="s">
        <v>622</v>
      </c>
      <c r="C668" s="21">
        <v>2300000000</v>
      </c>
      <c r="D668">
        <v>2010</v>
      </c>
    </row>
    <row r="669" spans="1:4">
      <c r="B669" t="s">
        <v>623</v>
      </c>
      <c r="C669" s="21">
        <v>1170000000</v>
      </c>
      <c r="D669">
        <v>2010</v>
      </c>
    </row>
    <row r="670" spans="1:4">
      <c r="B670" t="s">
        <v>624</v>
      </c>
      <c r="C670" s="21">
        <v>2000000000</v>
      </c>
      <c r="D670">
        <v>2010</v>
      </c>
    </row>
    <row r="671" spans="1:4">
      <c r="A671" t="s">
        <v>608</v>
      </c>
      <c r="C671" s="21"/>
    </row>
    <row r="672" spans="1:4">
      <c r="C672" s="21"/>
    </row>
    <row r="673" spans="1:12">
      <c r="C673" s="21"/>
    </row>
    <row r="674" spans="1:12">
      <c r="C674" s="21"/>
    </row>
    <row r="675" spans="1:12">
      <c r="A675" s="4" t="s">
        <v>1231</v>
      </c>
      <c r="C675" s="21"/>
    </row>
    <row r="676" spans="1:12">
      <c r="A676" s="24"/>
      <c r="C676" s="21"/>
    </row>
    <row r="679" spans="1:12">
      <c r="A679" s="4" t="s">
        <v>1232</v>
      </c>
    </row>
    <row r="680" spans="1:12">
      <c r="B680" t="s">
        <v>934</v>
      </c>
    </row>
    <row r="681" spans="1:12">
      <c r="A681" t="s">
        <v>74</v>
      </c>
      <c r="B681" t="s">
        <v>848</v>
      </c>
      <c r="C681" t="s">
        <v>847</v>
      </c>
      <c r="D681" t="s">
        <v>1021</v>
      </c>
      <c r="E681" t="s">
        <v>846</v>
      </c>
    </row>
    <row r="682" spans="1:12">
      <c r="A682">
        <v>1956</v>
      </c>
      <c r="B682" t="s">
        <v>924</v>
      </c>
      <c r="C682">
        <v>5</v>
      </c>
      <c r="D682" s="7">
        <v>50000</v>
      </c>
      <c r="E682" s="7">
        <v>10000000</v>
      </c>
      <c r="L682" t="s">
        <v>935</v>
      </c>
    </row>
    <row r="683" spans="1:12">
      <c r="A683" t="s">
        <v>845</v>
      </c>
      <c r="B683" t="s">
        <v>837</v>
      </c>
      <c r="C683">
        <v>26</v>
      </c>
      <c r="D683" s="8">
        <v>5000</v>
      </c>
      <c r="E683" s="8">
        <v>193000</v>
      </c>
      <c r="L683" t="s">
        <v>923</v>
      </c>
    </row>
    <row r="684" spans="1:12">
      <c r="A684" t="s">
        <v>844</v>
      </c>
      <c r="B684" t="s">
        <v>843</v>
      </c>
      <c r="C684">
        <v>18</v>
      </c>
      <c r="D684" s="8">
        <v>4199</v>
      </c>
      <c r="E684" s="8">
        <v>233000</v>
      </c>
      <c r="L684" t="s">
        <v>923</v>
      </c>
    </row>
    <row r="685" spans="1:12">
      <c r="A685" t="s">
        <v>842</v>
      </c>
      <c r="B685" t="s">
        <v>841</v>
      </c>
      <c r="C685">
        <v>5</v>
      </c>
      <c r="D685" s="8">
        <v>3500</v>
      </c>
      <c r="E685" s="8">
        <v>700000</v>
      </c>
      <c r="L685" t="s">
        <v>923</v>
      </c>
    </row>
    <row r="686" spans="1:12">
      <c r="A686" t="s">
        <v>840</v>
      </c>
      <c r="B686" t="s">
        <v>955</v>
      </c>
      <c r="C686">
        <v>5</v>
      </c>
      <c r="D686" s="8">
        <v>1700</v>
      </c>
      <c r="E686" s="8">
        <v>340000</v>
      </c>
      <c r="L686" t="s">
        <v>923</v>
      </c>
    </row>
    <row r="687" spans="1:12">
      <c r="A687" t="s">
        <v>838</v>
      </c>
      <c r="B687" t="s">
        <v>839</v>
      </c>
      <c r="C687">
        <v>6.3</v>
      </c>
      <c r="D687" s="8">
        <v>2895</v>
      </c>
      <c r="E687" s="8">
        <v>460000</v>
      </c>
      <c r="L687" t="s">
        <v>923</v>
      </c>
    </row>
    <row r="688" spans="1:12">
      <c r="A688" t="s">
        <v>838</v>
      </c>
      <c r="B688" t="s">
        <v>837</v>
      </c>
      <c r="C688">
        <v>10</v>
      </c>
      <c r="D688" s="8">
        <v>2999</v>
      </c>
      <c r="E688" s="8">
        <v>300000</v>
      </c>
      <c r="L688" t="s">
        <v>923</v>
      </c>
    </row>
    <row r="689" spans="1:12">
      <c r="A689" t="s">
        <v>838</v>
      </c>
      <c r="B689" t="s">
        <v>837</v>
      </c>
      <c r="C689">
        <v>10</v>
      </c>
      <c r="D689" s="8">
        <v>2949</v>
      </c>
      <c r="E689" s="8">
        <v>295000</v>
      </c>
      <c r="L689" t="s">
        <v>923</v>
      </c>
    </row>
    <row r="690" spans="1:12">
      <c r="A690" t="s">
        <v>838</v>
      </c>
      <c r="B690" t="s">
        <v>839</v>
      </c>
      <c r="C690">
        <v>19</v>
      </c>
      <c r="D690" s="8">
        <v>5495</v>
      </c>
      <c r="E690" s="8">
        <v>289000</v>
      </c>
      <c r="L690" t="s">
        <v>923</v>
      </c>
    </row>
    <row r="691" spans="1:12">
      <c r="A691" t="s">
        <v>838</v>
      </c>
      <c r="B691" t="s">
        <v>837</v>
      </c>
      <c r="C691">
        <v>20</v>
      </c>
      <c r="D691" s="8">
        <v>3829</v>
      </c>
      <c r="E691" s="8">
        <v>191000</v>
      </c>
      <c r="L691" t="s">
        <v>923</v>
      </c>
    </row>
    <row r="692" spans="1:12">
      <c r="A692" t="s">
        <v>838</v>
      </c>
      <c r="B692" t="s">
        <v>837</v>
      </c>
      <c r="C692">
        <v>26</v>
      </c>
      <c r="D692" s="8">
        <v>3949</v>
      </c>
      <c r="E692" s="8">
        <v>152000</v>
      </c>
      <c r="L692" t="s">
        <v>923</v>
      </c>
    </row>
    <row r="693" spans="1:12">
      <c r="A693" t="s">
        <v>838</v>
      </c>
      <c r="B693" t="s">
        <v>837</v>
      </c>
      <c r="C693">
        <v>26</v>
      </c>
      <c r="D693" s="8">
        <v>3599</v>
      </c>
      <c r="E693" s="8">
        <v>138000</v>
      </c>
      <c r="L693" t="s">
        <v>923</v>
      </c>
    </row>
    <row r="694" spans="1:12">
      <c r="A694" t="s">
        <v>836</v>
      </c>
      <c r="B694" t="s">
        <v>835</v>
      </c>
      <c r="E694" s="8">
        <v>260000</v>
      </c>
      <c r="L694" t="s">
        <v>923</v>
      </c>
    </row>
    <row r="695" spans="1:12">
      <c r="A695" t="s">
        <v>833</v>
      </c>
      <c r="B695" t="s">
        <v>827</v>
      </c>
      <c r="C695">
        <v>6</v>
      </c>
      <c r="D695" s="8">
        <v>1895</v>
      </c>
      <c r="E695" s="8">
        <v>316000</v>
      </c>
      <c r="L695" t="s">
        <v>923</v>
      </c>
    </row>
    <row r="696" spans="1:12">
      <c r="A696" t="s">
        <v>833</v>
      </c>
      <c r="B696" t="s">
        <v>827</v>
      </c>
      <c r="C696">
        <v>10</v>
      </c>
      <c r="D696" s="8">
        <v>2695</v>
      </c>
      <c r="E696" s="8">
        <v>270000</v>
      </c>
      <c r="L696" t="s">
        <v>923</v>
      </c>
    </row>
    <row r="697" spans="1:12">
      <c r="A697" t="s">
        <v>833</v>
      </c>
      <c r="B697" t="s">
        <v>834</v>
      </c>
      <c r="C697">
        <v>10</v>
      </c>
      <c r="D697" s="8">
        <v>1895</v>
      </c>
      <c r="E697" s="8">
        <v>190000</v>
      </c>
      <c r="L697" t="s">
        <v>923</v>
      </c>
    </row>
    <row r="698" spans="1:12">
      <c r="A698" t="s">
        <v>833</v>
      </c>
      <c r="B698" t="s">
        <v>827</v>
      </c>
      <c r="C698">
        <v>20</v>
      </c>
      <c r="D698" s="8">
        <v>3495</v>
      </c>
      <c r="E698" s="8">
        <v>175000</v>
      </c>
      <c r="L698" t="s">
        <v>923</v>
      </c>
    </row>
    <row r="699" spans="1:12">
      <c r="A699" t="s">
        <v>833</v>
      </c>
      <c r="B699" t="s">
        <v>826</v>
      </c>
      <c r="C699">
        <v>10</v>
      </c>
      <c r="D699" s="8">
        <v>1650</v>
      </c>
      <c r="E699" s="8">
        <v>165000</v>
      </c>
      <c r="L699" t="s">
        <v>923</v>
      </c>
    </row>
    <row r="700" spans="1:12">
      <c r="A700" t="s">
        <v>833</v>
      </c>
      <c r="B700" t="s">
        <v>834</v>
      </c>
      <c r="C700">
        <v>16</v>
      </c>
      <c r="D700" s="8">
        <v>2095</v>
      </c>
      <c r="E700" s="8">
        <v>131000</v>
      </c>
      <c r="L700" t="s">
        <v>923</v>
      </c>
    </row>
    <row r="701" spans="1:12">
      <c r="A701" t="s">
        <v>833</v>
      </c>
      <c r="B701" t="s">
        <v>826</v>
      </c>
      <c r="C701">
        <v>21</v>
      </c>
      <c r="D701" s="8">
        <v>2495</v>
      </c>
      <c r="E701" s="8">
        <v>119000</v>
      </c>
      <c r="L701" t="s">
        <v>923</v>
      </c>
    </row>
    <row r="702" spans="1:12">
      <c r="A702" t="s">
        <v>831</v>
      </c>
      <c r="B702" t="s">
        <v>832</v>
      </c>
      <c r="C702">
        <v>5</v>
      </c>
      <c r="D702" s="8">
        <v>1399</v>
      </c>
      <c r="E702" s="8">
        <v>280000</v>
      </c>
      <c r="L702" t="s">
        <v>923</v>
      </c>
    </row>
    <row r="703" spans="1:12">
      <c r="A703" t="s">
        <v>831</v>
      </c>
      <c r="C703">
        <v>5</v>
      </c>
      <c r="D703" s="8">
        <v>1349</v>
      </c>
      <c r="E703" s="8">
        <v>270000</v>
      </c>
      <c r="L703" t="s">
        <v>923</v>
      </c>
    </row>
    <row r="704" spans="1:12">
      <c r="A704" t="s">
        <v>831</v>
      </c>
      <c r="B704" t="s">
        <v>832</v>
      </c>
      <c r="C704">
        <v>10</v>
      </c>
      <c r="D704" s="8">
        <v>1699</v>
      </c>
      <c r="E704" s="8">
        <v>170000</v>
      </c>
      <c r="L704" t="s">
        <v>923</v>
      </c>
    </row>
    <row r="705" spans="1:12">
      <c r="A705" t="s">
        <v>831</v>
      </c>
      <c r="C705">
        <v>10</v>
      </c>
      <c r="D705" s="8">
        <v>1599</v>
      </c>
      <c r="E705" s="8">
        <v>160000</v>
      </c>
      <c r="L705" t="s">
        <v>923</v>
      </c>
    </row>
    <row r="706" spans="1:12">
      <c r="A706" t="s">
        <v>831</v>
      </c>
      <c r="B706" t="s">
        <v>832</v>
      </c>
      <c r="C706">
        <v>15</v>
      </c>
      <c r="D706" s="8">
        <v>2095</v>
      </c>
      <c r="E706" s="8">
        <v>140000</v>
      </c>
      <c r="L706" t="s">
        <v>923</v>
      </c>
    </row>
    <row r="707" spans="1:12">
      <c r="A707" t="s">
        <v>831</v>
      </c>
      <c r="C707">
        <v>15</v>
      </c>
      <c r="D707" s="8">
        <v>1999</v>
      </c>
      <c r="E707" s="8">
        <v>133000</v>
      </c>
      <c r="L707" t="s">
        <v>923</v>
      </c>
    </row>
    <row r="708" spans="1:12">
      <c r="A708" t="s">
        <v>831</v>
      </c>
      <c r="B708" t="s">
        <v>832</v>
      </c>
      <c r="C708">
        <v>20</v>
      </c>
      <c r="D708" s="8">
        <v>2399</v>
      </c>
      <c r="E708" s="8">
        <v>120000</v>
      </c>
      <c r="L708" t="s">
        <v>923</v>
      </c>
    </row>
    <row r="709" spans="1:12">
      <c r="A709" t="s">
        <v>831</v>
      </c>
      <c r="C709">
        <v>20</v>
      </c>
      <c r="D709" s="8">
        <v>2359</v>
      </c>
      <c r="E709" s="8">
        <v>118000</v>
      </c>
      <c r="L709" t="s">
        <v>923</v>
      </c>
    </row>
    <row r="710" spans="1:12">
      <c r="A710" t="s">
        <v>825</v>
      </c>
      <c r="B710" t="s">
        <v>830</v>
      </c>
      <c r="C710">
        <v>5</v>
      </c>
      <c r="D710" s="8">
        <v>1495</v>
      </c>
      <c r="E710" s="8">
        <v>299000</v>
      </c>
      <c r="L710" t="s">
        <v>923</v>
      </c>
    </row>
    <row r="711" spans="1:12">
      <c r="A711" t="s">
        <v>825</v>
      </c>
      <c r="B711" t="s">
        <v>827</v>
      </c>
      <c r="C711">
        <v>6</v>
      </c>
      <c r="D711" s="8">
        <v>1695</v>
      </c>
      <c r="E711" s="8">
        <v>283000</v>
      </c>
      <c r="L711" t="s">
        <v>923</v>
      </c>
    </row>
    <row r="712" spans="1:12">
      <c r="A712" t="s">
        <v>825</v>
      </c>
      <c r="B712" t="s">
        <v>827</v>
      </c>
      <c r="C712">
        <v>11</v>
      </c>
      <c r="D712" s="8">
        <v>2350</v>
      </c>
      <c r="E712" s="8">
        <v>214000</v>
      </c>
      <c r="L712" t="s">
        <v>923</v>
      </c>
    </row>
    <row r="713" spans="1:12">
      <c r="A713" t="s">
        <v>825</v>
      </c>
      <c r="B713" t="s">
        <v>829</v>
      </c>
      <c r="C713">
        <v>10</v>
      </c>
      <c r="D713" s="8">
        <v>1995</v>
      </c>
      <c r="E713" s="8">
        <v>200000</v>
      </c>
      <c r="L713" t="s">
        <v>923</v>
      </c>
    </row>
    <row r="714" spans="1:12">
      <c r="A714" t="s">
        <v>825</v>
      </c>
      <c r="B714" t="s">
        <v>828</v>
      </c>
      <c r="C714">
        <v>11</v>
      </c>
      <c r="D714" s="8">
        <v>1995</v>
      </c>
      <c r="E714" s="8">
        <v>181000</v>
      </c>
      <c r="L714" t="s">
        <v>923</v>
      </c>
    </row>
    <row r="715" spans="1:12">
      <c r="A715" t="s">
        <v>825</v>
      </c>
      <c r="B715" t="s">
        <v>826</v>
      </c>
      <c r="C715">
        <v>10</v>
      </c>
      <c r="D715" s="8">
        <v>1645</v>
      </c>
      <c r="E715" s="8">
        <v>165000</v>
      </c>
      <c r="L715" t="s">
        <v>923</v>
      </c>
    </row>
    <row r="716" spans="1:12">
      <c r="A716" t="s">
        <v>825</v>
      </c>
      <c r="B716" t="s">
        <v>827</v>
      </c>
      <c r="C716">
        <v>20</v>
      </c>
      <c r="D716" s="8">
        <v>3150</v>
      </c>
      <c r="E716" s="8">
        <v>158000</v>
      </c>
      <c r="L716" t="s">
        <v>923</v>
      </c>
    </row>
    <row r="717" spans="1:12">
      <c r="A717" t="s">
        <v>825</v>
      </c>
      <c r="B717" t="s">
        <v>826</v>
      </c>
      <c r="C717">
        <v>15</v>
      </c>
      <c r="D717" s="8">
        <v>2095</v>
      </c>
      <c r="E717" s="8">
        <v>140000</v>
      </c>
      <c r="L717" t="s">
        <v>923</v>
      </c>
    </row>
    <row r="718" spans="1:12">
      <c r="A718" t="s">
        <v>825</v>
      </c>
      <c r="B718" t="s">
        <v>826</v>
      </c>
      <c r="C718">
        <v>21</v>
      </c>
      <c r="D718" s="8">
        <v>2495</v>
      </c>
      <c r="E718" s="8">
        <v>119000</v>
      </c>
      <c r="L718" t="s">
        <v>923</v>
      </c>
    </row>
    <row r="719" spans="1:12">
      <c r="A719" t="s">
        <v>825</v>
      </c>
      <c r="B719" t="s">
        <v>824</v>
      </c>
      <c r="C719">
        <v>10</v>
      </c>
      <c r="D719" s="8">
        <v>1075</v>
      </c>
      <c r="E719" s="8">
        <v>108000</v>
      </c>
      <c r="L719" t="s">
        <v>923</v>
      </c>
    </row>
    <row r="720" spans="1:12">
      <c r="A720" t="s">
        <v>825</v>
      </c>
      <c r="B720" t="s">
        <v>824</v>
      </c>
      <c r="C720">
        <v>23</v>
      </c>
      <c r="D720" s="8">
        <v>1845</v>
      </c>
      <c r="E720" s="8">
        <v>80000</v>
      </c>
      <c r="L720" t="s">
        <v>923</v>
      </c>
    </row>
    <row r="721" spans="1:12">
      <c r="A721" t="s">
        <v>823</v>
      </c>
      <c r="B721" t="s">
        <v>822</v>
      </c>
      <c r="C721">
        <v>10</v>
      </c>
      <c r="D721" s="8">
        <v>710</v>
      </c>
      <c r="E721" s="8">
        <v>71000</v>
      </c>
      <c r="L721" t="s">
        <v>923</v>
      </c>
    </row>
    <row r="722" spans="1:12">
      <c r="A722" t="s">
        <v>821</v>
      </c>
      <c r="B722" t="s">
        <v>820</v>
      </c>
      <c r="C722">
        <v>10</v>
      </c>
      <c r="D722" s="8">
        <v>899</v>
      </c>
      <c r="E722" s="8">
        <v>90000</v>
      </c>
      <c r="L722" t="s">
        <v>923</v>
      </c>
    </row>
    <row r="723" spans="1:12">
      <c r="A723" t="s">
        <v>821</v>
      </c>
      <c r="B723" t="s">
        <v>820</v>
      </c>
      <c r="C723">
        <v>20</v>
      </c>
      <c r="D723" s="8">
        <v>1199</v>
      </c>
      <c r="E723" s="8">
        <v>60000</v>
      </c>
      <c r="L723" t="s">
        <v>923</v>
      </c>
    </row>
    <row r="724" spans="1:12">
      <c r="A724" t="s">
        <v>821</v>
      </c>
      <c r="B724" t="s">
        <v>820</v>
      </c>
      <c r="C724">
        <v>40</v>
      </c>
      <c r="D724" s="8">
        <v>1799</v>
      </c>
      <c r="E724" s="8">
        <v>45000</v>
      </c>
      <c r="L724" t="s">
        <v>923</v>
      </c>
    </row>
    <row r="725" spans="1:12">
      <c r="A725" t="s">
        <v>819</v>
      </c>
      <c r="C725">
        <v>20</v>
      </c>
      <c r="D725" s="8">
        <v>799</v>
      </c>
      <c r="E725" s="8">
        <v>40000</v>
      </c>
      <c r="L725" t="s">
        <v>923</v>
      </c>
    </row>
    <row r="726" spans="1:12">
      <c r="A726" t="s">
        <v>819</v>
      </c>
      <c r="C726">
        <v>30</v>
      </c>
      <c r="D726" s="8">
        <v>995</v>
      </c>
      <c r="E726" s="8">
        <v>33000</v>
      </c>
      <c r="L726" t="s">
        <v>923</v>
      </c>
    </row>
    <row r="727" spans="1:12">
      <c r="A727" t="s">
        <v>819</v>
      </c>
      <c r="C727">
        <v>45</v>
      </c>
      <c r="D727" s="8">
        <v>1195</v>
      </c>
      <c r="E727" s="8">
        <v>27000</v>
      </c>
      <c r="L727" t="s">
        <v>923</v>
      </c>
    </row>
    <row r="728" spans="1:12">
      <c r="A728" t="s">
        <v>819</v>
      </c>
      <c r="C728">
        <v>60</v>
      </c>
      <c r="D728" s="8">
        <v>1795</v>
      </c>
      <c r="E728" s="8">
        <v>30000</v>
      </c>
      <c r="L728" t="s">
        <v>923</v>
      </c>
    </row>
    <row r="729" spans="1:12">
      <c r="A729" t="s">
        <v>819</v>
      </c>
      <c r="C729">
        <v>250</v>
      </c>
      <c r="D729" s="8">
        <v>3995</v>
      </c>
      <c r="E729" s="8">
        <v>16000</v>
      </c>
      <c r="L729" t="s">
        <v>923</v>
      </c>
    </row>
    <row r="730" spans="1:12">
      <c r="A730" t="s">
        <v>818</v>
      </c>
      <c r="B730" t="s">
        <v>858</v>
      </c>
      <c r="C730">
        <v>20</v>
      </c>
      <c r="D730" s="8">
        <v>899</v>
      </c>
      <c r="E730" s="8">
        <v>53000</v>
      </c>
      <c r="L730" t="s">
        <v>923</v>
      </c>
    </row>
    <row r="731" spans="1:12">
      <c r="A731" t="s">
        <v>818</v>
      </c>
      <c r="B731" t="s">
        <v>858</v>
      </c>
      <c r="C731">
        <v>40</v>
      </c>
      <c r="D731" s="8">
        <v>1199</v>
      </c>
      <c r="E731" s="8">
        <v>36000</v>
      </c>
      <c r="L731" t="s">
        <v>923</v>
      </c>
    </row>
    <row r="732" spans="1:12">
      <c r="A732" t="s">
        <v>817</v>
      </c>
      <c r="E732" s="8">
        <v>12000</v>
      </c>
      <c r="L732" t="s">
        <v>923</v>
      </c>
    </row>
    <row r="733" spans="1:12">
      <c r="A733" t="s">
        <v>816</v>
      </c>
      <c r="E733" s="8">
        <v>9000</v>
      </c>
      <c r="L733" t="s">
        <v>923</v>
      </c>
    </row>
    <row r="734" spans="1:12">
      <c r="A734" t="s">
        <v>985</v>
      </c>
      <c r="E734" s="8">
        <v>7000</v>
      </c>
      <c r="L734" t="s">
        <v>923</v>
      </c>
    </row>
    <row r="735" spans="1:12">
      <c r="A735" t="s">
        <v>984</v>
      </c>
      <c r="E735" s="8">
        <v>4000</v>
      </c>
      <c r="L735" t="s">
        <v>923</v>
      </c>
    </row>
    <row r="736" spans="1:12">
      <c r="A736" t="s">
        <v>983</v>
      </c>
      <c r="E736" s="8">
        <v>2000</v>
      </c>
      <c r="L736" t="s">
        <v>923</v>
      </c>
    </row>
    <row r="737" spans="1:12">
      <c r="A737" t="s">
        <v>982</v>
      </c>
      <c r="E737" s="8">
        <v>950</v>
      </c>
      <c r="L737" t="s">
        <v>923</v>
      </c>
    </row>
    <row r="738" spans="1:12">
      <c r="A738" t="s">
        <v>981</v>
      </c>
      <c r="B738" t="s">
        <v>955</v>
      </c>
      <c r="C738" s="21">
        <v>1000</v>
      </c>
      <c r="D738" s="8">
        <v>849</v>
      </c>
      <c r="E738" s="8">
        <v>850</v>
      </c>
      <c r="L738" t="s">
        <v>923</v>
      </c>
    </row>
    <row r="739" spans="1:12">
      <c r="A739" t="s">
        <v>981</v>
      </c>
      <c r="B739" t="s">
        <v>955</v>
      </c>
      <c r="C739" s="21">
        <v>1700</v>
      </c>
      <c r="D739" s="8">
        <v>1499</v>
      </c>
      <c r="E739" s="8">
        <v>880</v>
      </c>
      <c r="L739" t="s">
        <v>923</v>
      </c>
    </row>
    <row r="740" spans="1:12">
      <c r="A740" t="s">
        <v>981</v>
      </c>
      <c r="B740" t="s">
        <v>955</v>
      </c>
      <c r="C740" s="21">
        <v>2100</v>
      </c>
      <c r="D740" s="8">
        <v>1699</v>
      </c>
      <c r="E740" s="8">
        <v>810</v>
      </c>
      <c r="L740" t="s">
        <v>923</v>
      </c>
    </row>
    <row r="741" spans="1:12">
      <c r="A741" t="s">
        <v>981</v>
      </c>
      <c r="B741" t="s">
        <v>955</v>
      </c>
      <c r="C741" s="21">
        <v>2900</v>
      </c>
      <c r="D741" s="8">
        <v>2899</v>
      </c>
      <c r="E741" s="8">
        <v>990</v>
      </c>
      <c r="L741" t="s">
        <v>923</v>
      </c>
    </row>
    <row r="742" spans="1:12">
      <c r="A742" t="s">
        <v>980</v>
      </c>
      <c r="C742">
        <v>240</v>
      </c>
      <c r="D742" s="8">
        <v>250</v>
      </c>
      <c r="E742" s="8">
        <v>1260</v>
      </c>
      <c r="L742" t="s">
        <v>923</v>
      </c>
    </row>
    <row r="743" spans="1:12">
      <c r="A743" t="s">
        <v>980</v>
      </c>
      <c r="C743">
        <v>420</v>
      </c>
      <c r="D743" s="8">
        <v>320</v>
      </c>
      <c r="E743" s="8">
        <v>922</v>
      </c>
      <c r="L743" t="s">
        <v>923</v>
      </c>
    </row>
    <row r="744" spans="1:12">
      <c r="A744" t="s">
        <v>980</v>
      </c>
      <c r="C744">
        <v>520</v>
      </c>
      <c r="D744" s="8">
        <v>380</v>
      </c>
      <c r="E744" s="8">
        <v>884</v>
      </c>
      <c r="L744" t="s">
        <v>923</v>
      </c>
    </row>
    <row r="745" spans="1:12">
      <c r="A745" t="s">
        <v>980</v>
      </c>
      <c r="C745">
        <v>850</v>
      </c>
      <c r="D745" s="8">
        <v>470</v>
      </c>
      <c r="E745" s="8">
        <v>669</v>
      </c>
      <c r="L745" t="s">
        <v>923</v>
      </c>
    </row>
    <row r="746" spans="1:12">
      <c r="A746" t="s">
        <v>980</v>
      </c>
      <c r="C746" s="21">
        <v>1000</v>
      </c>
      <c r="D746" s="8">
        <v>625</v>
      </c>
      <c r="E746" s="8">
        <v>756</v>
      </c>
      <c r="L746" t="s">
        <v>923</v>
      </c>
    </row>
    <row r="747" spans="1:12">
      <c r="A747" t="s">
        <v>980</v>
      </c>
      <c r="C747" s="21">
        <v>1200</v>
      </c>
      <c r="D747" s="8">
        <v>680</v>
      </c>
      <c r="E747" s="8">
        <v>686</v>
      </c>
      <c r="L747" t="s">
        <v>923</v>
      </c>
    </row>
    <row r="748" spans="1:12">
      <c r="A748" t="s">
        <v>979</v>
      </c>
      <c r="B748" t="s">
        <v>858</v>
      </c>
      <c r="C748" s="21">
        <v>1600</v>
      </c>
      <c r="D748" s="8">
        <v>399.99</v>
      </c>
      <c r="E748" s="8">
        <v>295</v>
      </c>
      <c r="L748" t="s">
        <v>923</v>
      </c>
    </row>
    <row r="749" spans="1:12">
      <c r="A749" t="s">
        <v>978</v>
      </c>
      <c r="B749" t="s">
        <v>775</v>
      </c>
      <c r="C749" s="21">
        <v>1760</v>
      </c>
      <c r="D749" s="8">
        <v>379.99</v>
      </c>
      <c r="E749" s="8">
        <v>263</v>
      </c>
      <c r="L749" t="s">
        <v>923</v>
      </c>
    </row>
    <row r="750" spans="1:12">
      <c r="A750" t="s">
        <v>978</v>
      </c>
      <c r="B750" t="s">
        <v>774</v>
      </c>
      <c r="C750" s="21">
        <v>2000</v>
      </c>
      <c r="D750" s="8">
        <v>439.99</v>
      </c>
      <c r="E750" s="8">
        <v>259</v>
      </c>
      <c r="L750" t="s">
        <v>923</v>
      </c>
    </row>
    <row r="751" spans="1:12">
      <c r="A751" t="s">
        <v>977</v>
      </c>
      <c r="B751" t="s">
        <v>947</v>
      </c>
      <c r="C751" s="21">
        <v>2500</v>
      </c>
      <c r="D751" s="8">
        <v>440</v>
      </c>
      <c r="E751" s="8">
        <v>207</v>
      </c>
      <c r="L751" t="s">
        <v>923</v>
      </c>
    </row>
    <row r="752" spans="1:12">
      <c r="A752" t="s">
        <v>977</v>
      </c>
      <c r="B752" t="s">
        <v>947</v>
      </c>
      <c r="C752" s="21">
        <v>3200</v>
      </c>
      <c r="D752" s="8">
        <v>469</v>
      </c>
      <c r="E752" s="8">
        <v>173</v>
      </c>
      <c r="L752" t="s">
        <v>923</v>
      </c>
    </row>
    <row r="753" spans="1:12">
      <c r="A753" t="s">
        <v>976</v>
      </c>
      <c r="B753" t="s">
        <v>858</v>
      </c>
      <c r="C753" s="21">
        <v>2100</v>
      </c>
      <c r="D753" s="8">
        <v>329.99</v>
      </c>
      <c r="E753" s="8">
        <v>181</v>
      </c>
      <c r="L753" t="s">
        <v>923</v>
      </c>
    </row>
    <row r="754" spans="1:12">
      <c r="A754" t="s">
        <v>976</v>
      </c>
      <c r="B754" t="s">
        <v>858</v>
      </c>
      <c r="C754" s="21">
        <v>3100</v>
      </c>
      <c r="D754" s="8">
        <v>399.99</v>
      </c>
      <c r="E754" s="8">
        <v>148</v>
      </c>
      <c r="L754" t="s">
        <v>923</v>
      </c>
    </row>
    <row r="755" spans="1:12">
      <c r="A755" t="s">
        <v>976</v>
      </c>
      <c r="B755" t="s">
        <v>858</v>
      </c>
      <c r="C755" s="21">
        <v>4000</v>
      </c>
      <c r="D755" s="8">
        <v>490.99</v>
      </c>
      <c r="E755" s="8">
        <v>141</v>
      </c>
      <c r="L755" t="s">
        <v>923</v>
      </c>
    </row>
    <row r="756" spans="1:12">
      <c r="A756" t="s">
        <v>975</v>
      </c>
      <c r="B756" t="s">
        <v>858</v>
      </c>
      <c r="C756" s="21">
        <v>2100</v>
      </c>
      <c r="D756" s="8">
        <v>279.99</v>
      </c>
      <c r="E756" s="8">
        <v>153</v>
      </c>
      <c r="L756" t="s">
        <v>923</v>
      </c>
    </row>
    <row r="757" spans="1:12">
      <c r="A757" t="s">
        <v>975</v>
      </c>
      <c r="B757" t="s">
        <v>858</v>
      </c>
      <c r="C757" s="21">
        <v>3100</v>
      </c>
      <c r="D757" s="8">
        <v>329.99</v>
      </c>
      <c r="E757" s="8">
        <v>122</v>
      </c>
      <c r="L757" t="s">
        <v>923</v>
      </c>
    </row>
    <row r="758" spans="1:12">
      <c r="A758" t="s">
        <v>975</v>
      </c>
      <c r="B758" t="s">
        <v>774</v>
      </c>
      <c r="C758" s="21">
        <v>3500</v>
      </c>
      <c r="D758" s="8">
        <v>359.99</v>
      </c>
      <c r="E758" s="8">
        <v>118</v>
      </c>
      <c r="L758" t="s">
        <v>923</v>
      </c>
    </row>
    <row r="759" spans="1:12">
      <c r="A759" t="s">
        <v>975</v>
      </c>
      <c r="B759" t="s">
        <v>774</v>
      </c>
      <c r="C759" s="21">
        <v>4300</v>
      </c>
      <c r="D759" s="8">
        <v>439.99</v>
      </c>
      <c r="E759" s="8">
        <v>118</v>
      </c>
      <c r="L759" t="s">
        <v>923</v>
      </c>
    </row>
    <row r="760" spans="1:12">
      <c r="A760" t="s">
        <v>975</v>
      </c>
      <c r="B760" t="s">
        <v>858</v>
      </c>
      <c r="C760" s="21">
        <v>5100</v>
      </c>
      <c r="D760" s="8">
        <v>459.99</v>
      </c>
      <c r="E760" s="8">
        <v>104</v>
      </c>
      <c r="L760" t="s">
        <v>923</v>
      </c>
    </row>
    <row r="761" spans="1:12">
      <c r="A761" t="s">
        <v>974</v>
      </c>
      <c r="B761" t="s">
        <v>774</v>
      </c>
      <c r="C761" s="21">
        <v>7000</v>
      </c>
      <c r="D761" s="8">
        <v>669.99</v>
      </c>
      <c r="E761" s="8">
        <v>110</v>
      </c>
      <c r="L761" t="s">
        <v>923</v>
      </c>
    </row>
    <row r="762" spans="1:12">
      <c r="A762" t="s">
        <v>973</v>
      </c>
      <c r="B762" t="s">
        <v>858</v>
      </c>
      <c r="C762" s="21">
        <v>3200</v>
      </c>
      <c r="D762" s="8">
        <v>289</v>
      </c>
      <c r="E762" s="8">
        <v>104</v>
      </c>
      <c r="L762" t="s">
        <v>923</v>
      </c>
    </row>
    <row r="763" spans="1:12">
      <c r="A763" t="s">
        <v>973</v>
      </c>
      <c r="B763" t="s">
        <v>947</v>
      </c>
      <c r="C763" s="21">
        <v>3200</v>
      </c>
      <c r="D763" s="8">
        <v>285</v>
      </c>
      <c r="E763" s="8">
        <v>102</v>
      </c>
      <c r="L763" t="s">
        <v>923</v>
      </c>
    </row>
    <row r="764" spans="1:12">
      <c r="A764" t="s">
        <v>973</v>
      </c>
      <c r="B764" t="s">
        <v>947</v>
      </c>
      <c r="C764" s="21">
        <v>4300</v>
      </c>
      <c r="D764" s="8">
        <v>379</v>
      </c>
      <c r="E764" s="8">
        <v>101</v>
      </c>
      <c r="L764" t="s">
        <v>923</v>
      </c>
    </row>
    <row r="765" spans="1:12">
      <c r="A765" t="s">
        <v>973</v>
      </c>
      <c r="B765" t="s">
        <v>858</v>
      </c>
      <c r="C765" s="21">
        <v>4300</v>
      </c>
      <c r="D765" s="8">
        <v>365</v>
      </c>
      <c r="E765" s="8">
        <v>97.6</v>
      </c>
      <c r="L765" t="s">
        <v>923</v>
      </c>
    </row>
    <row r="766" spans="1:12">
      <c r="A766" t="s">
        <v>973</v>
      </c>
      <c r="B766" t="s">
        <v>947</v>
      </c>
      <c r="C766" s="21">
        <v>6400</v>
      </c>
      <c r="D766" s="8">
        <v>475</v>
      </c>
      <c r="E766" s="8">
        <v>85.4</v>
      </c>
      <c r="L766" t="s">
        <v>923</v>
      </c>
    </row>
    <row r="767" spans="1:12">
      <c r="A767" t="s">
        <v>973</v>
      </c>
      <c r="B767" t="s">
        <v>858</v>
      </c>
      <c r="C767" s="21">
        <v>6400</v>
      </c>
      <c r="D767" s="8">
        <v>445</v>
      </c>
      <c r="E767" s="8">
        <v>80</v>
      </c>
      <c r="L767" t="s">
        <v>923</v>
      </c>
    </row>
    <row r="768" spans="1:12">
      <c r="A768" t="s">
        <v>972</v>
      </c>
      <c r="B768" t="s">
        <v>858</v>
      </c>
      <c r="C768" s="21">
        <v>5100</v>
      </c>
      <c r="D768" s="8">
        <v>449.99</v>
      </c>
      <c r="E768" s="8">
        <v>101</v>
      </c>
      <c r="L768" t="s">
        <v>923</v>
      </c>
    </row>
    <row r="769" spans="1:12">
      <c r="A769" t="s">
        <v>972</v>
      </c>
      <c r="B769" t="s">
        <v>947</v>
      </c>
      <c r="C769" s="21">
        <v>6400</v>
      </c>
      <c r="D769" s="8">
        <v>549.99</v>
      </c>
      <c r="E769" s="8">
        <v>98.8</v>
      </c>
      <c r="L769" t="s">
        <v>923</v>
      </c>
    </row>
    <row r="770" spans="1:12">
      <c r="A770" t="s">
        <v>972</v>
      </c>
      <c r="B770" t="s">
        <v>774</v>
      </c>
      <c r="C770" s="21">
        <v>5200</v>
      </c>
      <c r="D770" s="8">
        <v>438.99</v>
      </c>
      <c r="E770" s="8">
        <v>97.1</v>
      </c>
      <c r="L770" t="s">
        <v>923</v>
      </c>
    </row>
    <row r="771" spans="1:12">
      <c r="A771" t="s">
        <v>972</v>
      </c>
      <c r="B771" t="s">
        <v>774</v>
      </c>
      <c r="C771" s="21">
        <v>7000</v>
      </c>
      <c r="D771" s="8">
        <v>579.99</v>
      </c>
      <c r="E771" s="8">
        <v>95.3</v>
      </c>
      <c r="L771" t="s">
        <v>923</v>
      </c>
    </row>
    <row r="772" spans="1:12">
      <c r="A772" t="s">
        <v>972</v>
      </c>
      <c r="B772" t="s">
        <v>774</v>
      </c>
      <c r="C772" s="21">
        <v>8400</v>
      </c>
      <c r="D772" s="8">
        <v>679.99</v>
      </c>
      <c r="E772" s="8">
        <v>93.1</v>
      </c>
      <c r="L772" t="s">
        <v>923</v>
      </c>
    </row>
    <row r="773" spans="1:12">
      <c r="A773" t="s">
        <v>971</v>
      </c>
      <c r="B773" t="s">
        <v>858</v>
      </c>
      <c r="C773" s="21">
        <v>6400</v>
      </c>
      <c r="D773" s="8">
        <v>529.99</v>
      </c>
      <c r="E773" s="8">
        <v>95.2</v>
      </c>
      <c r="L773" t="s">
        <v>923</v>
      </c>
    </row>
    <row r="774" spans="1:12">
      <c r="A774" t="s">
        <v>971</v>
      </c>
      <c r="B774" t="s">
        <v>947</v>
      </c>
      <c r="C774" s="21">
        <v>4300</v>
      </c>
      <c r="D774" s="8">
        <v>349.99</v>
      </c>
      <c r="E774" s="8">
        <v>93.6</v>
      </c>
      <c r="L774" t="s">
        <v>923</v>
      </c>
    </row>
    <row r="775" spans="1:12">
      <c r="A775" t="s">
        <v>971</v>
      </c>
      <c r="B775" t="s">
        <v>947</v>
      </c>
      <c r="C775" s="21">
        <v>6400</v>
      </c>
      <c r="D775" s="8">
        <v>479.99</v>
      </c>
      <c r="E775" s="8">
        <v>86.3</v>
      </c>
      <c r="L775" t="s">
        <v>923</v>
      </c>
    </row>
    <row r="776" spans="1:12">
      <c r="A776" t="s">
        <v>971</v>
      </c>
      <c r="B776" t="s">
        <v>774</v>
      </c>
      <c r="C776" s="21">
        <v>8400</v>
      </c>
      <c r="E776" s="8">
        <v>83.9</v>
      </c>
      <c r="L776" t="s">
        <v>923</v>
      </c>
    </row>
    <row r="777" spans="1:12">
      <c r="A777" t="s">
        <v>970</v>
      </c>
      <c r="C777" s="21">
        <v>5200</v>
      </c>
      <c r="D777" s="8">
        <v>355</v>
      </c>
      <c r="E777" s="8">
        <v>78.5</v>
      </c>
      <c r="L777" t="s">
        <v>923</v>
      </c>
    </row>
    <row r="778" spans="1:12">
      <c r="A778" t="s">
        <v>970</v>
      </c>
      <c r="C778" s="21">
        <v>6400</v>
      </c>
      <c r="D778" s="8">
        <v>435</v>
      </c>
      <c r="E778" s="8">
        <v>78.2</v>
      </c>
      <c r="L778" t="s">
        <v>923</v>
      </c>
    </row>
    <row r="779" spans="1:12">
      <c r="A779" t="s">
        <v>969</v>
      </c>
      <c r="B779" t="s">
        <v>774</v>
      </c>
      <c r="C779" s="21">
        <v>5100</v>
      </c>
      <c r="D779" s="8">
        <v>379.99</v>
      </c>
      <c r="E779" s="8">
        <v>85.7</v>
      </c>
      <c r="L779" t="s">
        <v>923</v>
      </c>
    </row>
    <row r="780" spans="1:12">
      <c r="A780" t="s">
        <v>969</v>
      </c>
      <c r="B780" t="s">
        <v>774</v>
      </c>
      <c r="C780" s="21">
        <v>4300</v>
      </c>
      <c r="D780" s="8">
        <v>319.99</v>
      </c>
      <c r="E780" s="8">
        <v>85.6</v>
      </c>
      <c r="L780" t="s">
        <v>923</v>
      </c>
    </row>
    <row r="781" spans="1:12">
      <c r="A781" t="s">
        <v>969</v>
      </c>
      <c r="B781" t="s">
        <v>858</v>
      </c>
      <c r="C781" s="21">
        <v>6400</v>
      </c>
      <c r="E781" s="8">
        <v>74.3</v>
      </c>
      <c r="L781" t="s">
        <v>923</v>
      </c>
    </row>
    <row r="782" spans="1:12">
      <c r="A782" t="s">
        <v>969</v>
      </c>
      <c r="B782" t="s">
        <v>947</v>
      </c>
      <c r="C782" s="21">
        <v>6400</v>
      </c>
      <c r="D782" s="8">
        <v>339.99</v>
      </c>
      <c r="E782" s="8">
        <v>61.1</v>
      </c>
      <c r="L782" t="s">
        <v>923</v>
      </c>
    </row>
    <row r="783" spans="1:12">
      <c r="A783" t="s">
        <v>968</v>
      </c>
      <c r="C783" s="21">
        <v>5200</v>
      </c>
      <c r="D783" s="8">
        <v>349</v>
      </c>
      <c r="E783" s="8">
        <v>77.2</v>
      </c>
      <c r="L783" t="s">
        <v>923</v>
      </c>
    </row>
    <row r="784" spans="1:12">
      <c r="A784" t="s">
        <v>968</v>
      </c>
      <c r="B784" t="s">
        <v>774</v>
      </c>
      <c r="C784" s="21">
        <v>4300</v>
      </c>
      <c r="E784" s="8">
        <v>76.3</v>
      </c>
      <c r="L784" t="s">
        <v>923</v>
      </c>
    </row>
    <row r="785" spans="1:12">
      <c r="A785" t="s">
        <v>968</v>
      </c>
      <c r="C785" s="21">
        <v>6400</v>
      </c>
      <c r="D785" s="8">
        <v>370</v>
      </c>
      <c r="E785" s="8">
        <v>66.5</v>
      </c>
      <c r="L785" t="s">
        <v>923</v>
      </c>
    </row>
    <row r="786" spans="1:12">
      <c r="A786" t="s">
        <v>968</v>
      </c>
      <c r="C786" s="21">
        <v>5200</v>
      </c>
      <c r="D786" s="8">
        <v>300</v>
      </c>
      <c r="E786" s="8">
        <v>66.3</v>
      </c>
      <c r="L786" t="s">
        <v>923</v>
      </c>
    </row>
    <row r="787" spans="1:12">
      <c r="A787" t="s">
        <v>968</v>
      </c>
      <c r="C787" s="21">
        <v>9000</v>
      </c>
      <c r="D787" s="8">
        <v>499</v>
      </c>
      <c r="E787" s="8">
        <v>63.8</v>
      </c>
      <c r="L787" t="s">
        <v>923</v>
      </c>
    </row>
    <row r="788" spans="1:12">
      <c r="A788" t="s">
        <v>967</v>
      </c>
      <c r="B788" t="s">
        <v>777</v>
      </c>
      <c r="C788" s="21">
        <v>4300</v>
      </c>
      <c r="D788" s="8">
        <v>282</v>
      </c>
      <c r="E788" s="8">
        <v>75.400000000000006</v>
      </c>
      <c r="L788" t="s">
        <v>923</v>
      </c>
    </row>
    <row r="789" spans="1:12">
      <c r="A789" t="s">
        <v>967</v>
      </c>
      <c r="B789" t="s">
        <v>777</v>
      </c>
      <c r="C789" s="21">
        <v>5200</v>
      </c>
      <c r="D789" s="8">
        <v>331</v>
      </c>
      <c r="E789" s="8">
        <v>73.2</v>
      </c>
      <c r="L789" t="s">
        <v>923</v>
      </c>
    </row>
    <row r="790" spans="1:12">
      <c r="A790" t="s">
        <v>967</v>
      </c>
      <c r="B790" t="s">
        <v>777</v>
      </c>
      <c r="C790" s="21">
        <v>6400</v>
      </c>
      <c r="D790" s="8">
        <v>368</v>
      </c>
      <c r="E790" s="8">
        <v>66.099999999999994</v>
      </c>
      <c r="L790" t="s">
        <v>923</v>
      </c>
    </row>
    <row r="791" spans="1:12">
      <c r="A791" t="s">
        <v>966</v>
      </c>
      <c r="B791" t="s">
        <v>955</v>
      </c>
      <c r="C791" s="21">
        <v>6400</v>
      </c>
      <c r="D791" s="8">
        <v>349.99</v>
      </c>
      <c r="E791" s="8">
        <v>62.9</v>
      </c>
      <c r="L791" t="s">
        <v>923</v>
      </c>
    </row>
    <row r="792" spans="1:12">
      <c r="A792" t="s">
        <v>965</v>
      </c>
      <c r="B792" t="s">
        <v>955</v>
      </c>
      <c r="C792" s="21">
        <v>6400</v>
      </c>
      <c r="D792" s="8">
        <v>329.99</v>
      </c>
      <c r="E792" s="8">
        <v>59.3</v>
      </c>
      <c r="L792" t="s">
        <v>923</v>
      </c>
    </row>
    <row r="793" spans="1:12">
      <c r="A793" t="s">
        <v>964</v>
      </c>
      <c r="B793" t="s">
        <v>777</v>
      </c>
      <c r="C793" s="21">
        <v>3200</v>
      </c>
      <c r="D793" s="8">
        <v>227</v>
      </c>
      <c r="E793" s="8">
        <v>81.599999999999994</v>
      </c>
      <c r="L793" t="s">
        <v>923</v>
      </c>
    </row>
    <row r="794" spans="1:12">
      <c r="A794" t="s">
        <v>964</v>
      </c>
      <c r="B794" t="s">
        <v>777</v>
      </c>
      <c r="C794" s="21">
        <v>4300</v>
      </c>
      <c r="D794" s="8">
        <v>257</v>
      </c>
      <c r="E794" s="8">
        <v>68.7</v>
      </c>
      <c r="L794" t="s">
        <v>923</v>
      </c>
    </row>
    <row r="795" spans="1:12">
      <c r="A795" t="s">
        <v>964</v>
      </c>
      <c r="B795" t="s">
        <v>777</v>
      </c>
      <c r="C795" s="21">
        <v>5200</v>
      </c>
      <c r="D795" s="8">
        <v>299</v>
      </c>
      <c r="E795" s="8">
        <v>66.099999999999994</v>
      </c>
      <c r="L795" t="s">
        <v>923</v>
      </c>
    </row>
    <row r="796" spans="1:12">
      <c r="A796" t="s">
        <v>964</v>
      </c>
      <c r="B796" t="s">
        <v>777</v>
      </c>
      <c r="C796" s="21">
        <v>6400</v>
      </c>
      <c r="D796" s="8">
        <v>328</v>
      </c>
      <c r="E796" s="8">
        <v>58.9</v>
      </c>
      <c r="L796" t="s">
        <v>923</v>
      </c>
    </row>
    <row r="797" spans="1:12">
      <c r="A797" t="s">
        <v>963</v>
      </c>
      <c r="B797" t="s">
        <v>774</v>
      </c>
      <c r="C797" s="21">
        <v>5700</v>
      </c>
      <c r="D797" s="8">
        <v>299.99</v>
      </c>
      <c r="E797" s="8">
        <v>60.5</v>
      </c>
      <c r="L797" t="s">
        <v>923</v>
      </c>
    </row>
    <row r="798" spans="1:12">
      <c r="A798" t="s">
        <v>962</v>
      </c>
      <c r="B798" t="s">
        <v>947</v>
      </c>
      <c r="C798" s="21">
        <v>4300</v>
      </c>
      <c r="D798" s="8">
        <v>228</v>
      </c>
      <c r="E798" s="8">
        <v>61</v>
      </c>
      <c r="L798" t="s">
        <v>923</v>
      </c>
    </row>
    <row r="799" spans="1:12">
      <c r="A799" t="s">
        <v>962</v>
      </c>
      <c r="B799" t="s">
        <v>947</v>
      </c>
      <c r="C799" s="21">
        <v>6400</v>
      </c>
      <c r="D799" s="8">
        <v>298</v>
      </c>
      <c r="E799" s="8">
        <v>53.5</v>
      </c>
      <c r="L799" t="s">
        <v>923</v>
      </c>
    </row>
    <row r="800" spans="1:12">
      <c r="A800" t="s">
        <v>961</v>
      </c>
      <c r="C800" s="21">
        <v>5200</v>
      </c>
      <c r="D800" s="8">
        <v>249</v>
      </c>
      <c r="E800" s="8">
        <v>55.1</v>
      </c>
      <c r="L800" t="s">
        <v>923</v>
      </c>
    </row>
    <row r="801" spans="1:12">
      <c r="A801" t="s">
        <v>960</v>
      </c>
      <c r="B801" t="s">
        <v>781</v>
      </c>
      <c r="C801" s="21">
        <v>5100</v>
      </c>
      <c r="D801" s="8">
        <v>262</v>
      </c>
      <c r="E801" s="8">
        <v>59.1</v>
      </c>
      <c r="L801" t="s">
        <v>923</v>
      </c>
    </row>
    <row r="802" spans="1:12">
      <c r="A802" t="s">
        <v>960</v>
      </c>
      <c r="B802" t="s">
        <v>779</v>
      </c>
      <c r="C802" s="21">
        <v>5200</v>
      </c>
      <c r="D802" s="8">
        <v>252</v>
      </c>
      <c r="E802" s="8">
        <v>55.7</v>
      </c>
      <c r="L802" t="s">
        <v>923</v>
      </c>
    </row>
    <row r="803" spans="1:12">
      <c r="A803" t="s">
        <v>960</v>
      </c>
      <c r="B803" t="s">
        <v>781</v>
      </c>
      <c r="C803" s="21">
        <v>6400</v>
      </c>
      <c r="D803" s="8">
        <v>294</v>
      </c>
      <c r="E803" s="8">
        <v>52.8</v>
      </c>
      <c r="L803" t="s">
        <v>923</v>
      </c>
    </row>
    <row r="804" spans="1:12">
      <c r="A804" t="s">
        <v>960</v>
      </c>
      <c r="B804" t="s">
        <v>781</v>
      </c>
      <c r="C804" s="21">
        <v>8400</v>
      </c>
      <c r="D804" s="8">
        <v>382</v>
      </c>
      <c r="E804" s="8">
        <v>52.3</v>
      </c>
      <c r="L804" t="s">
        <v>923</v>
      </c>
    </row>
    <row r="805" spans="1:12">
      <c r="A805" t="s">
        <v>960</v>
      </c>
      <c r="B805" t="s">
        <v>779</v>
      </c>
      <c r="C805" s="21">
        <v>6400</v>
      </c>
      <c r="D805" s="8">
        <v>291</v>
      </c>
      <c r="E805" s="8">
        <v>52.3</v>
      </c>
      <c r="L805" t="s">
        <v>923</v>
      </c>
    </row>
    <row r="806" spans="1:12">
      <c r="A806" t="s">
        <v>959</v>
      </c>
      <c r="B806" t="s">
        <v>952</v>
      </c>
      <c r="C806" s="21">
        <v>4000</v>
      </c>
      <c r="E806" s="8">
        <v>54.6</v>
      </c>
      <c r="L806" t="s">
        <v>923</v>
      </c>
    </row>
    <row r="807" spans="1:12">
      <c r="A807" t="s">
        <v>958</v>
      </c>
      <c r="B807" t="s">
        <v>952</v>
      </c>
      <c r="C807" s="21">
        <v>5100</v>
      </c>
      <c r="E807" s="8">
        <v>46.4</v>
      </c>
      <c r="L807" t="s">
        <v>923</v>
      </c>
    </row>
    <row r="808" spans="1:12">
      <c r="A808" t="s">
        <v>957</v>
      </c>
      <c r="B808" t="s">
        <v>777</v>
      </c>
      <c r="C808" s="21">
        <v>6400</v>
      </c>
      <c r="D808" s="8">
        <v>289</v>
      </c>
      <c r="E808" s="8">
        <v>51.9</v>
      </c>
      <c r="L808" t="s">
        <v>923</v>
      </c>
    </row>
    <row r="809" spans="1:12">
      <c r="A809" t="s">
        <v>956</v>
      </c>
      <c r="B809" t="s">
        <v>955</v>
      </c>
      <c r="C809" s="21">
        <v>6400</v>
      </c>
      <c r="D809" s="8">
        <v>279.99</v>
      </c>
      <c r="E809" s="8">
        <v>50.3</v>
      </c>
      <c r="L809" t="s">
        <v>923</v>
      </c>
    </row>
    <row r="810" spans="1:12">
      <c r="A810" t="s">
        <v>954</v>
      </c>
      <c r="B810" t="s">
        <v>768</v>
      </c>
      <c r="C810" s="21">
        <v>8400</v>
      </c>
      <c r="D810" s="8">
        <v>379.99</v>
      </c>
      <c r="E810" s="8">
        <v>52</v>
      </c>
      <c r="L810" t="s">
        <v>923</v>
      </c>
    </row>
    <row r="811" spans="1:12">
      <c r="A811" t="s">
        <v>954</v>
      </c>
      <c r="B811" t="s">
        <v>768</v>
      </c>
      <c r="C811" s="21">
        <v>6800</v>
      </c>
      <c r="D811" s="8">
        <v>279.99</v>
      </c>
      <c r="E811" s="8">
        <v>47.4</v>
      </c>
      <c r="L811" t="s">
        <v>923</v>
      </c>
    </row>
    <row r="812" spans="1:12">
      <c r="A812" t="s">
        <v>953</v>
      </c>
      <c r="B812" t="s">
        <v>952</v>
      </c>
      <c r="C812" s="21">
        <v>5100</v>
      </c>
      <c r="E812" s="8">
        <v>47.9</v>
      </c>
      <c r="L812" t="s">
        <v>923</v>
      </c>
    </row>
    <row r="813" spans="1:12">
      <c r="A813" t="s">
        <v>951</v>
      </c>
      <c r="B813" t="s">
        <v>947</v>
      </c>
      <c r="C813" s="21">
        <v>6400</v>
      </c>
      <c r="E813" s="8">
        <v>42.6</v>
      </c>
      <c r="L813" t="s">
        <v>923</v>
      </c>
    </row>
    <row r="814" spans="1:12">
      <c r="A814" t="s">
        <v>950</v>
      </c>
      <c r="B814" t="s">
        <v>947</v>
      </c>
      <c r="C814" s="21">
        <v>8000</v>
      </c>
      <c r="D814" s="8">
        <v>299.99</v>
      </c>
      <c r="E814" s="8">
        <v>43.1</v>
      </c>
      <c r="L814" t="s">
        <v>923</v>
      </c>
    </row>
    <row r="815" spans="1:12">
      <c r="A815" t="s">
        <v>949</v>
      </c>
      <c r="B815" t="s">
        <v>774</v>
      </c>
      <c r="C815" s="21">
        <v>8400</v>
      </c>
      <c r="E815" s="8">
        <v>37.700000000000003</v>
      </c>
      <c r="L815" t="s">
        <v>923</v>
      </c>
    </row>
    <row r="816" spans="1:12">
      <c r="A816" t="s">
        <v>949</v>
      </c>
      <c r="B816" t="s">
        <v>947</v>
      </c>
      <c r="C816" s="21">
        <v>8000</v>
      </c>
      <c r="E816" s="8">
        <v>36.5</v>
      </c>
      <c r="L816" t="s">
        <v>923</v>
      </c>
    </row>
    <row r="817" spans="1:12">
      <c r="A817" t="s">
        <v>948</v>
      </c>
      <c r="B817" t="s">
        <v>947</v>
      </c>
      <c r="C817" s="21">
        <v>19200</v>
      </c>
      <c r="D817" s="8">
        <v>512.46</v>
      </c>
      <c r="E817" s="8">
        <v>30.7</v>
      </c>
      <c r="L817" t="s">
        <v>923</v>
      </c>
    </row>
    <row r="818" spans="1:12">
      <c r="A818" t="s">
        <v>946</v>
      </c>
      <c r="B818" t="s">
        <v>944</v>
      </c>
      <c r="C818" s="21">
        <v>8400</v>
      </c>
      <c r="D818" s="8">
        <v>253</v>
      </c>
      <c r="E818" s="8">
        <v>34.6</v>
      </c>
      <c r="L818" t="s">
        <v>923</v>
      </c>
    </row>
    <row r="819" spans="1:12">
      <c r="A819" t="s">
        <v>946</v>
      </c>
      <c r="B819" t="s">
        <v>944</v>
      </c>
      <c r="C819" s="21">
        <v>10200</v>
      </c>
      <c r="D819" s="8">
        <v>299</v>
      </c>
      <c r="E819" s="8">
        <v>33.700000000000003</v>
      </c>
      <c r="L819" t="s">
        <v>923</v>
      </c>
    </row>
    <row r="820" spans="1:12">
      <c r="A820" t="s">
        <v>945</v>
      </c>
      <c r="B820" t="s">
        <v>944</v>
      </c>
      <c r="C820" s="21">
        <v>8400</v>
      </c>
      <c r="D820" s="8">
        <v>235</v>
      </c>
      <c r="E820" s="8">
        <v>32.200000000000003</v>
      </c>
      <c r="L820" t="s">
        <v>923</v>
      </c>
    </row>
    <row r="821" spans="1:12">
      <c r="A821" t="s">
        <v>945</v>
      </c>
      <c r="B821" t="s">
        <v>944</v>
      </c>
      <c r="C821" s="21">
        <v>10200</v>
      </c>
      <c r="D821" s="8">
        <v>285</v>
      </c>
      <c r="E821" s="8">
        <v>32.1</v>
      </c>
      <c r="L821" t="s">
        <v>923</v>
      </c>
    </row>
    <row r="822" spans="1:12">
      <c r="A822" t="s">
        <v>943</v>
      </c>
      <c r="B822" t="s">
        <v>936</v>
      </c>
      <c r="C822" s="21">
        <v>10200</v>
      </c>
      <c r="D822" s="8">
        <v>279</v>
      </c>
      <c r="E822" s="8">
        <v>31.5</v>
      </c>
      <c r="L822" t="s">
        <v>923</v>
      </c>
    </row>
    <row r="823" spans="1:12">
      <c r="A823" t="s">
        <v>943</v>
      </c>
      <c r="B823" t="s">
        <v>936</v>
      </c>
      <c r="C823" s="21">
        <v>8400</v>
      </c>
      <c r="D823" s="8">
        <v>229</v>
      </c>
      <c r="E823" s="8">
        <v>31.4</v>
      </c>
      <c r="L823" t="s">
        <v>923</v>
      </c>
    </row>
    <row r="824" spans="1:12">
      <c r="A824" t="s">
        <v>942</v>
      </c>
      <c r="B824" t="s">
        <v>936</v>
      </c>
      <c r="C824" s="21">
        <v>6400</v>
      </c>
      <c r="D824" s="8">
        <v>179.99</v>
      </c>
      <c r="E824" s="8">
        <v>32.299999999999997</v>
      </c>
      <c r="L824" t="s">
        <v>923</v>
      </c>
    </row>
    <row r="825" spans="1:12">
      <c r="A825" t="s">
        <v>941</v>
      </c>
      <c r="B825" t="s">
        <v>936</v>
      </c>
      <c r="C825" s="21">
        <v>10200</v>
      </c>
      <c r="D825" s="8">
        <v>245</v>
      </c>
      <c r="E825" s="8">
        <v>27.6</v>
      </c>
      <c r="L825" t="s">
        <v>923</v>
      </c>
    </row>
    <row r="826" spans="1:12">
      <c r="A826" t="s">
        <v>941</v>
      </c>
      <c r="B826" t="s">
        <v>936</v>
      </c>
      <c r="C826" s="21">
        <v>8400</v>
      </c>
      <c r="D826" s="8">
        <v>198</v>
      </c>
      <c r="E826" s="8">
        <v>27.1</v>
      </c>
      <c r="L826" t="s">
        <v>923</v>
      </c>
    </row>
    <row r="827" spans="1:12">
      <c r="A827" t="s">
        <v>941</v>
      </c>
      <c r="B827" t="s">
        <v>936</v>
      </c>
      <c r="C827" s="21">
        <v>17300</v>
      </c>
      <c r="D827" s="8">
        <v>369</v>
      </c>
      <c r="E827" s="8">
        <v>24.5</v>
      </c>
      <c r="L827" t="s">
        <v>923</v>
      </c>
    </row>
    <row r="828" spans="1:12">
      <c r="A828" t="s">
        <v>940</v>
      </c>
      <c r="B828" t="s">
        <v>768</v>
      </c>
      <c r="C828" s="21">
        <v>10000</v>
      </c>
      <c r="D828" s="8">
        <v>249.99</v>
      </c>
      <c r="E828" s="8">
        <v>28.8</v>
      </c>
      <c r="L828" t="s">
        <v>923</v>
      </c>
    </row>
    <row r="829" spans="1:12">
      <c r="A829" t="s">
        <v>939</v>
      </c>
      <c r="B829" t="s">
        <v>938</v>
      </c>
      <c r="C829" s="21">
        <v>8400</v>
      </c>
      <c r="D829" s="8">
        <v>199.99</v>
      </c>
      <c r="E829" s="8">
        <v>27.4</v>
      </c>
      <c r="L829" t="s">
        <v>923</v>
      </c>
    </row>
    <row r="830" spans="1:12">
      <c r="A830" t="s">
        <v>937</v>
      </c>
      <c r="B830" t="s">
        <v>936</v>
      </c>
      <c r="C830" s="21">
        <v>6400</v>
      </c>
      <c r="D830" s="8">
        <v>139.99</v>
      </c>
      <c r="E830" s="8">
        <v>26.3</v>
      </c>
      <c r="L830" t="s">
        <v>923</v>
      </c>
    </row>
    <row r="831" spans="1:12">
      <c r="A831" t="s">
        <v>785</v>
      </c>
      <c r="C831" s="21">
        <v>10200</v>
      </c>
      <c r="E831" s="8">
        <v>18.5</v>
      </c>
      <c r="L831" t="s">
        <v>923</v>
      </c>
    </row>
    <row r="832" spans="1:12">
      <c r="A832" t="s">
        <v>783</v>
      </c>
      <c r="B832" t="s">
        <v>782</v>
      </c>
      <c r="C832" s="21">
        <v>10200</v>
      </c>
      <c r="D832" s="8">
        <v>199</v>
      </c>
      <c r="E832" s="8">
        <v>22.4</v>
      </c>
      <c r="L832" t="s">
        <v>923</v>
      </c>
    </row>
    <row r="833" spans="1:12">
      <c r="A833" t="s">
        <v>783</v>
      </c>
      <c r="B833" t="s">
        <v>784</v>
      </c>
      <c r="C833" s="21">
        <v>13600</v>
      </c>
      <c r="D833" s="8">
        <v>249</v>
      </c>
      <c r="E833" s="8">
        <v>21.1</v>
      </c>
      <c r="L833" t="s">
        <v>923</v>
      </c>
    </row>
    <row r="834" spans="1:12">
      <c r="A834" t="s">
        <v>783</v>
      </c>
      <c r="B834" t="s">
        <v>858</v>
      </c>
      <c r="C834" s="21">
        <v>20000</v>
      </c>
      <c r="D834" s="8">
        <v>359</v>
      </c>
      <c r="E834" s="8">
        <v>20.6</v>
      </c>
      <c r="L834" t="s">
        <v>923</v>
      </c>
    </row>
    <row r="835" spans="1:12">
      <c r="A835" t="s">
        <v>783</v>
      </c>
      <c r="B835" t="s">
        <v>871</v>
      </c>
      <c r="C835" s="21">
        <v>27300</v>
      </c>
      <c r="D835" s="8">
        <v>489</v>
      </c>
      <c r="E835" s="8">
        <v>20.6</v>
      </c>
      <c r="L835" t="s">
        <v>923</v>
      </c>
    </row>
    <row r="836" spans="1:12">
      <c r="A836" t="s">
        <v>783</v>
      </c>
      <c r="B836" t="s">
        <v>782</v>
      </c>
      <c r="C836" s="21">
        <v>13600</v>
      </c>
      <c r="D836" s="8">
        <v>219</v>
      </c>
      <c r="E836" s="8">
        <v>18.5</v>
      </c>
      <c r="L836" t="s">
        <v>923</v>
      </c>
    </row>
    <row r="837" spans="1:12">
      <c r="A837" t="s">
        <v>778</v>
      </c>
      <c r="B837" t="s">
        <v>781</v>
      </c>
      <c r="C837" s="21">
        <v>20500</v>
      </c>
      <c r="D837" s="8">
        <v>398</v>
      </c>
      <c r="E837" s="8">
        <v>22.3</v>
      </c>
      <c r="L837" t="s">
        <v>923</v>
      </c>
    </row>
    <row r="838" spans="1:12">
      <c r="A838" t="s">
        <v>778</v>
      </c>
      <c r="B838" t="s">
        <v>780</v>
      </c>
      <c r="C838" s="21">
        <v>18200</v>
      </c>
      <c r="D838" s="8">
        <v>348</v>
      </c>
      <c r="E838" s="8">
        <v>22</v>
      </c>
      <c r="L838" t="s">
        <v>923</v>
      </c>
    </row>
    <row r="839" spans="1:12">
      <c r="A839" t="s">
        <v>778</v>
      </c>
      <c r="C839" s="21">
        <v>10200</v>
      </c>
      <c r="D839" s="8">
        <v>189</v>
      </c>
      <c r="E839" s="8">
        <v>21.3</v>
      </c>
      <c r="L839" t="s">
        <v>923</v>
      </c>
    </row>
    <row r="840" spans="1:12">
      <c r="A840" t="s">
        <v>778</v>
      </c>
      <c r="B840" t="s">
        <v>779</v>
      </c>
      <c r="C840" s="21">
        <v>10200</v>
      </c>
      <c r="D840" s="8">
        <v>189</v>
      </c>
      <c r="E840" s="8">
        <v>21.3</v>
      </c>
      <c r="L840" t="s">
        <v>923</v>
      </c>
    </row>
    <row r="841" spans="1:12">
      <c r="A841" t="s">
        <v>778</v>
      </c>
      <c r="B841" t="s">
        <v>779</v>
      </c>
      <c r="C841" s="21">
        <v>13000</v>
      </c>
      <c r="D841" s="8">
        <v>208</v>
      </c>
      <c r="E841" s="8">
        <v>18.399999999999999</v>
      </c>
      <c r="L841" t="s">
        <v>923</v>
      </c>
    </row>
    <row r="842" spans="1:12">
      <c r="A842" t="s">
        <v>778</v>
      </c>
      <c r="C842" s="21">
        <v>13000</v>
      </c>
      <c r="D842" s="8">
        <v>195</v>
      </c>
      <c r="E842" s="8">
        <v>17.3</v>
      </c>
      <c r="L842" t="s">
        <v>923</v>
      </c>
    </row>
    <row r="843" spans="1:12">
      <c r="A843" t="s">
        <v>778</v>
      </c>
      <c r="B843" t="s">
        <v>779</v>
      </c>
      <c r="C843" s="21">
        <v>20400</v>
      </c>
      <c r="D843" s="8">
        <v>299</v>
      </c>
      <c r="E843" s="8">
        <v>16.899999999999999</v>
      </c>
      <c r="L843" t="s">
        <v>923</v>
      </c>
    </row>
    <row r="844" spans="1:12">
      <c r="A844" t="s">
        <v>778</v>
      </c>
      <c r="B844" t="s">
        <v>779</v>
      </c>
      <c r="C844" s="21">
        <v>17300</v>
      </c>
      <c r="D844" s="8">
        <v>248</v>
      </c>
      <c r="E844" s="8">
        <v>16.5</v>
      </c>
      <c r="L844" t="s">
        <v>923</v>
      </c>
    </row>
    <row r="845" spans="1:12">
      <c r="A845" t="s">
        <v>778</v>
      </c>
      <c r="B845" t="s">
        <v>779</v>
      </c>
      <c r="C845" s="21">
        <v>27300</v>
      </c>
      <c r="D845" s="8">
        <v>388</v>
      </c>
      <c r="E845" s="8">
        <v>16.3</v>
      </c>
      <c r="L845" t="s">
        <v>923</v>
      </c>
    </row>
    <row r="846" spans="1:12">
      <c r="A846" t="s">
        <v>778</v>
      </c>
      <c r="C846" s="21">
        <v>17300</v>
      </c>
      <c r="D846" s="8">
        <v>225</v>
      </c>
      <c r="E846" s="8">
        <v>15</v>
      </c>
      <c r="L846" t="s">
        <v>923</v>
      </c>
    </row>
    <row r="847" spans="1:12">
      <c r="A847" t="s">
        <v>776</v>
      </c>
      <c r="C847" s="21">
        <v>10200</v>
      </c>
      <c r="D847" s="8">
        <v>175</v>
      </c>
      <c r="E847" s="8">
        <v>19.7</v>
      </c>
      <c r="L847" t="s">
        <v>923</v>
      </c>
    </row>
    <row r="848" spans="1:12">
      <c r="A848" t="s">
        <v>776</v>
      </c>
      <c r="B848" t="s">
        <v>777</v>
      </c>
      <c r="C848" s="21">
        <v>20400</v>
      </c>
      <c r="D848" s="8">
        <v>299</v>
      </c>
      <c r="E848" s="8">
        <v>16.899999999999999</v>
      </c>
      <c r="L848" t="s">
        <v>923</v>
      </c>
    </row>
    <row r="849" spans="1:12">
      <c r="A849" t="s">
        <v>776</v>
      </c>
      <c r="B849" t="s">
        <v>777</v>
      </c>
      <c r="C849" s="21">
        <v>13600</v>
      </c>
      <c r="D849" s="8">
        <v>199</v>
      </c>
      <c r="E849" s="8">
        <v>16.8</v>
      </c>
      <c r="L849" t="s">
        <v>923</v>
      </c>
    </row>
    <row r="850" spans="1:12">
      <c r="A850" t="s">
        <v>776</v>
      </c>
      <c r="C850" s="21">
        <v>12900</v>
      </c>
      <c r="D850" s="8">
        <v>187.99</v>
      </c>
      <c r="E850" s="8">
        <v>16.8</v>
      </c>
      <c r="L850" t="s">
        <v>923</v>
      </c>
    </row>
    <row r="851" spans="1:12">
      <c r="A851" t="s">
        <v>776</v>
      </c>
      <c r="B851" t="s">
        <v>777</v>
      </c>
      <c r="C851" s="21">
        <v>13600</v>
      </c>
      <c r="D851" s="8">
        <v>197.8</v>
      </c>
      <c r="E851" s="8">
        <v>16.7</v>
      </c>
      <c r="L851" t="s">
        <v>923</v>
      </c>
    </row>
    <row r="852" spans="1:12">
      <c r="A852" t="s">
        <v>776</v>
      </c>
      <c r="C852" s="21">
        <v>13000</v>
      </c>
      <c r="D852" s="8">
        <v>186</v>
      </c>
      <c r="E852" s="8">
        <v>16.5</v>
      </c>
      <c r="L852" t="s">
        <v>923</v>
      </c>
    </row>
    <row r="853" spans="1:12">
      <c r="A853" t="s">
        <v>776</v>
      </c>
      <c r="B853" t="s">
        <v>777</v>
      </c>
      <c r="C853" s="21">
        <v>17300</v>
      </c>
      <c r="D853" s="8">
        <v>238</v>
      </c>
      <c r="E853" s="8">
        <v>15.8</v>
      </c>
      <c r="L853" t="s">
        <v>923</v>
      </c>
    </row>
    <row r="854" spans="1:12">
      <c r="A854" t="s">
        <v>776</v>
      </c>
      <c r="B854" t="s">
        <v>777</v>
      </c>
      <c r="C854" s="21">
        <v>27300</v>
      </c>
      <c r="D854" s="8">
        <v>375</v>
      </c>
      <c r="E854" s="8">
        <v>15.8</v>
      </c>
      <c r="L854" t="s">
        <v>923</v>
      </c>
    </row>
    <row r="855" spans="1:12">
      <c r="A855" t="s">
        <v>776</v>
      </c>
      <c r="B855" t="s">
        <v>777</v>
      </c>
      <c r="C855" s="21">
        <v>17300</v>
      </c>
      <c r="D855" s="8">
        <v>232.3</v>
      </c>
      <c r="E855" s="8">
        <v>15.4</v>
      </c>
      <c r="L855" t="s">
        <v>923</v>
      </c>
    </row>
    <row r="856" spans="1:12">
      <c r="A856" t="s">
        <v>776</v>
      </c>
      <c r="C856" s="21">
        <v>17300</v>
      </c>
      <c r="D856" s="8">
        <v>215</v>
      </c>
      <c r="E856" s="8">
        <v>14.3</v>
      </c>
      <c r="L856" t="s">
        <v>923</v>
      </c>
    </row>
    <row r="857" spans="1:12">
      <c r="A857" t="s">
        <v>776</v>
      </c>
      <c r="C857" s="21">
        <v>20400</v>
      </c>
      <c r="D857" s="8">
        <v>211.99</v>
      </c>
      <c r="E857" s="8">
        <v>12</v>
      </c>
      <c r="L857" t="s">
        <v>923</v>
      </c>
    </row>
    <row r="858" spans="1:12">
      <c r="A858" t="s">
        <v>769</v>
      </c>
      <c r="B858" t="s">
        <v>775</v>
      </c>
      <c r="C858" s="21">
        <v>20500</v>
      </c>
      <c r="D858" s="8">
        <v>279</v>
      </c>
      <c r="E858" s="8">
        <v>15.7</v>
      </c>
      <c r="L858" t="s">
        <v>923</v>
      </c>
    </row>
    <row r="859" spans="1:12">
      <c r="A859" t="s">
        <v>769</v>
      </c>
      <c r="B859" t="s">
        <v>774</v>
      </c>
      <c r="C859" s="21">
        <v>15200</v>
      </c>
      <c r="D859" s="8">
        <v>199</v>
      </c>
      <c r="E859" s="8">
        <v>15.1</v>
      </c>
      <c r="L859" t="s">
        <v>923</v>
      </c>
    </row>
    <row r="860" spans="1:12">
      <c r="A860" t="s">
        <v>769</v>
      </c>
      <c r="B860" t="s">
        <v>771</v>
      </c>
      <c r="C860" s="21">
        <v>20000</v>
      </c>
      <c r="D860" s="8">
        <v>259</v>
      </c>
      <c r="E860" s="8">
        <v>14.9</v>
      </c>
      <c r="L860" t="s">
        <v>923</v>
      </c>
    </row>
    <row r="861" spans="1:12">
      <c r="A861" t="s">
        <v>769</v>
      </c>
      <c r="B861" t="s">
        <v>768</v>
      </c>
      <c r="C861" s="21">
        <v>15000</v>
      </c>
      <c r="D861" s="8">
        <v>192</v>
      </c>
      <c r="E861" s="8">
        <v>14.7</v>
      </c>
      <c r="L861" t="s">
        <v>923</v>
      </c>
    </row>
    <row r="862" spans="1:12">
      <c r="A862" t="s">
        <v>769</v>
      </c>
      <c r="B862" t="s">
        <v>773</v>
      </c>
      <c r="C862" s="21">
        <v>17200</v>
      </c>
      <c r="D862" s="8">
        <v>218</v>
      </c>
      <c r="E862" s="8">
        <v>14.6</v>
      </c>
      <c r="L862" t="s">
        <v>923</v>
      </c>
    </row>
    <row r="863" spans="1:12">
      <c r="A863" t="s">
        <v>769</v>
      </c>
      <c r="B863" t="s">
        <v>773</v>
      </c>
      <c r="C863" s="21">
        <v>28000</v>
      </c>
      <c r="D863" s="8">
        <v>349</v>
      </c>
      <c r="E863" s="8">
        <v>14.3</v>
      </c>
      <c r="L863" t="s">
        <v>923</v>
      </c>
    </row>
    <row r="864" spans="1:12">
      <c r="A864" t="s">
        <v>769</v>
      </c>
      <c r="C864" s="21">
        <v>17300</v>
      </c>
      <c r="D864" s="8">
        <v>215</v>
      </c>
      <c r="E864" s="8">
        <v>14.3</v>
      </c>
      <c r="L864" t="s">
        <v>923</v>
      </c>
    </row>
    <row r="865" spans="1:12">
      <c r="A865" t="s">
        <v>769</v>
      </c>
      <c r="B865" t="s">
        <v>772</v>
      </c>
      <c r="C865" s="21">
        <v>20300</v>
      </c>
      <c r="D865" s="8">
        <v>245</v>
      </c>
      <c r="E865" s="8">
        <v>13.9</v>
      </c>
      <c r="L865" t="s">
        <v>923</v>
      </c>
    </row>
    <row r="866" spans="1:12">
      <c r="A866" t="s">
        <v>769</v>
      </c>
      <c r="B866" t="s">
        <v>768</v>
      </c>
      <c r="C866" s="21">
        <v>17000</v>
      </c>
      <c r="D866" s="8">
        <v>204</v>
      </c>
      <c r="E866" s="8">
        <v>13.8</v>
      </c>
      <c r="L866" t="s">
        <v>923</v>
      </c>
    </row>
    <row r="867" spans="1:12">
      <c r="A867" t="s">
        <v>769</v>
      </c>
      <c r="B867" t="s">
        <v>771</v>
      </c>
      <c r="C867" s="21">
        <v>27000</v>
      </c>
      <c r="D867" s="8">
        <v>320</v>
      </c>
      <c r="E867" s="8">
        <v>13.6</v>
      </c>
      <c r="L867" t="s">
        <v>923</v>
      </c>
    </row>
    <row r="868" spans="1:12">
      <c r="A868" t="s">
        <v>769</v>
      </c>
      <c r="C868" s="21">
        <v>20400</v>
      </c>
      <c r="D868" s="8">
        <v>239</v>
      </c>
      <c r="E868" s="8">
        <v>13.5</v>
      </c>
      <c r="L868" t="s">
        <v>923</v>
      </c>
    </row>
    <row r="869" spans="1:12">
      <c r="A869" t="s">
        <v>769</v>
      </c>
      <c r="B869" t="s">
        <v>768</v>
      </c>
      <c r="C869" s="21">
        <v>36500</v>
      </c>
      <c r="D869" s="8">
        <v>411</v>
      </c>
      <c r="E869" s="8">
        <v>13</v>
      </c>
      <c r="L869" t="s">
        <v>923</v>
      </c>
    </row>
    <row r="870" spans="1:12">
      <c r="A870" t="s">
        <v>769</v>
      </c>
      <c r="B870" t="s">
        <v>768</v>
      </c>
      <c r="C870" s="21">
        <v>27000</v>
      </c>
      <c r="D870" s="8">
        <v>299</v>
      </c>
      <c r="E870" s="8">
        <v>12.7</v>
      </c>
      <c r="L870" t="s">
        <v>923</v>
      </c>
    </row>
    <row r="871" spans="1:12">
      <c r="A871" t="s">
        <v>769</v>
      </c>
      <c r="B871" t="s">
        <v>770</v>
      </c>
      <c r="C871" s="21">
        <v>20000</v>
      </c>
      <c r="D871" s="8">
        <v>218</v>
      </c>
      <c r="E871" s="8">
        <v>12.5</v>
      </c>
      <c r="L871" t="s">
        <v>923</v>
      </c>
    </row>
    <row r="872" spans="1:12">
      <c r="A872" t="s">
        <v>769</v>
      </c>
      <c r="B872" t="s">
        <v>768</v>
      </c>
      <c r="C872" s="21">
        <v>20000</v>
      </c>
      <c r="D872" s="8">
        <v>217</v>
      </c>
      <c r="E872" s="8">
        <v>12.5</v>
      </c>
      <c r="L872" t="s">
        <v>923</v>
      </c>
    </row>
    <row r="873" spans="1:12">
      <c r="A873" t="s">
        <v>769</v>
      </c>
      <c r="B873" t="s">
        <v>768</v>
      </c>
      <c r="C873" s="21">
        <v>30000</v>
      </c>
      <c r="D873" s="8">
        <v>308</v>
      </c>
      <c r="E873" s="8">
        <v>11.8</v>
      </c>
      <c r="L873" t="s">
        <v>923</v>
      </c>
    </row>
    <row r="874" spans="1:12">
      <c r="A874" t="s">
        <v>766</v>
      </c>
      <c r="B874" t="s">
        <v>767</v>
      </c>
      <c r="C874" s="21">
        <v>13600</v>
      </c>
      <c r="D874" s="8">
        <v>179.99</v>
      </c>
      <c r="E874" s="8">
        <v>15.2</v>
      </c>
      <c r="L874" t="s">
        <v>923</v>
      </c>
    </row>
    <row r="875" spans="1:12">
      <c r="A875" t="s">
        <v>766</v>
      </c>
      <c r="B875" t="s">
        <v>765</v>
      </c>
      <c r="C875" s="21">
        <v>30000</v>
      </c>
      <c r="D875" s="8">
        <v>319.99</v>
      </c>
      <c r="E875" s="8">
        <v>12.3</v>
      </c>
      <c r="L875" t="s">
        <v>923</v>
      </c>
    </row>
    <row r="876" spans="1:12">
      <c r="A876" t="s">
        <v>766</v>
      </c>
      <c r="B876" t="s">
        <v>765</v>
      </c>
      <c r="C876" s="21">
        <v>40000</v>
      </c>
      <c r="D876" s="8">
        <v>399.99</v>
      </c>
      <c r="E876" s="8">
        <v>11.5</v>
      </c>
      <c r="L876" t="s">
        <v>923</v>
      </c>
    </row>
    <row r="877" spans="1:12">
      <c r="A877" t="s">
        <v>764</v>
      </c>
      <c r="B877" t="s">
        <v>763</v>
      </c>
      <c r="C877" s="21">
        <v>15000</v>
      </c>
      <c r="D877" s="8">
        <v>189.99</v>
      </c>
      <c r="E877" s="8">
        <v>14.6</v>
      </c>
      <c r="L877" t="s">
        <v>923</v>
      </c>
    </row>
    <row r="878" spans="1:12">
      <c r="A878" t="s">
        <v>761</v>
      </c>
      <c r="B878" t="s">
        <v>898</v>
      </c>
      <c r="C878" s="21">
        <v>15000</v>
      </c>
      <c r="D878" s="8">
        <v>162</v>
      </c>
      <c r="E878" s="8">
        <v>12.4</v>
      </c>
      <c r="L878" t="s">
        <v>923</v>
      </c>
    </row>
    <row r="879" spans="1:12">
      <c r="A879" t="s">
        <v>761</v>
      </c>
      <c r="B879" t="s">
        <v>762</v>
      </c>
      <c r="C879" s="21">
        <v>30500</v>
      </c>
      <c r="D879" s="8">
        <v>298</v>
      </c>
      <c r="E879" s="8">
        <v>11.2</v>
      </c>
      <c r="L879" t="s">
        <v>923</v>
      </c>
    </row>
    <row r="880" spans="1:12">
      <c r="A880" t="s">
        <v>761</v>
      </c>
      <c r="B880" t="s">
        <v>898</v>
      </c>
      <c r="C880" s="21">
        <v>20000</v>
      </c>
      <c r="D880" s="8">
        <v>175</v>
      </c>
      <c r="E880" s="8">
        <v>10.1</v>
      </c>
      <c r="L880" t="s">
        <v>923</v>
      </c>
    </row>
    <row r="881" spans="1:12">
      <c r="A881" t="s">
        <v>759</v>
      </c>
      <c r="B881" t="s">
        <v>760</v>
      </c>
      <c r="C881" s="21">
        <v>40900</v>
      </c>
      <c r="D881" s="8">
        <v>388</v>
      </c>
      <c r="E881" s="8">
        <v>10.9</v>
      </c>
      <c r="L881" t="s">
        <v>923</v>
      </c>
    </row>
    <row r="882" spans="1:12">
      <c r="A882" t="s">
        <v>759</v>
      </c>
      <c r="B882" t="s">
        <v>902</v>
      </c>
      <c r="C882" s="21">
        <v>15300</v>
      </c>
      <c r="D882" s="8">
        <v>144</v>
      </c>
      <c r="E882" s="8">
        <v>10.8</v>
      </c>
      <c r="L882" t="s">
        <v>923</v>
      </c>
    </row>
    <row r="883" spans="1:12">
      <c r="A883" t="s">
        <v>759</v>
      </c>
      <c r="B883" t="s">
        <v>760</v>
      </c>
      <c r="C883" s="21">
        <v>30700</v>
      </c>
      <c r="D883" s="8">
        <v>278</v>
      </c>
      <c r="E883" s="8">
        <v>10.4</v>
      </c>
      <c r="L883" t="s">
        <v>923</v>
      </c>
    </row>
    <row r="884" spans="1:12">
      <c r="A884" t="s">
        <v>759</v>
      </c>
      <c r="B884" t="s">
        <v>902</v>
      </c>
      <c r="C884" s="21">
        <v>20400</v>
      </c>
      <c r="D884" s="8">
        <v>164</v>
      </c>
      <c r="E884" s="8">
        <v>9.25</v>
      </c>
      <c r="L884" t="s">
        <v>923</v>
      </c>
    </row>
    <row r="885" spans="1:12">
      <c r="A885" t="s">
        <v>759</v>
      </c>
      <c r="B885" t="s">
        <v>902</v>
      </c>
      <c r="C885" s="21">
        <v>30700</v>
      </c>
      <c r="D885" s="8">
        <v>214</v>
      </c>
      <c r="E885" s="8">
        <v>8.02</v>
      </c>
      <c r="L885" t="s">
        <v>923</v>
      </c>
    </row>
    <row r="886" spans="1:12">
      <c r="A886" t="s">
        <v>758</v>
      </c>
      <c r="B886" t="s">
        <v>902</v>
      </c>
      <c r="C886" s="21">
        <v>15000</v>
      </c>
      <c r="D886" s="8">
        <v>149.99</v>
      </c>
      <c r="E886" s="8">
        <v>11.5</v>
      </c>
      <c r="L886" t="s">
        <v>923</v>
      </c>
    </row>
    <row r="887" spans="1:12">
      <c r="A887" t="s">
        <v>758</v>
      </c>
      <c r="B887" t="s">
        <v>904</v>
      </c>
      <c r="C887" s="21">
        <v>40000</v>
      </c>
      <c r="D887" s="8">
        <v>349.99</v>
      </c>
      <c r="E887" s="8">
        <v>10.1</v>
      </c>
      <c r="L887" t="s">
        <v>923</v>
      </c>
    </row>
    <row r="888" spans="1:12">
      <c r="A888" t="s">
        <v>758</v>
      </c>
      <c r="B888" t="s">
        <v>900</v>
      </c>
      <c r="C888" s="21">
        <v>30000</v>
      </c>
      <c r="D888" s="8">
        <v>249.99</v>
      </c>
      <c r="E888" s="8">
        <v>9.58</v>
      </c>
      <c r="L888" t="s">
        <v>923</v>
      </c>
    </row>
    <row r="889" spans="1:12">
      <c r="A889" t="s">
        <v>903</v>
      </c>
      <c r="B889" t="s">
        <v>904</v>
      </c>
      <c r="C889" s="21">
        <v>30700</v>
      </c>
      <c r="D889" s="8">
        <v>244</v>
      </c>
      <c r="E889" s="8">
        <v>9.17</v>
      </c>
      <c r="L889" t="s">
        <v>923</v>
      </c>
    </row>
    <row r="890" spans="1:12">
      <c r="A890" t="s">
        <v>903</v>
      </c>
      <c r="B890" t="s">
        <v>904</v>
      </c>
      <c r="C890" s="21">
        <v>40900</v>
      </c>
      <c r="D890" s="8">
        <v>318</v>
      </c>
      <c r="E890" s="8">
        <v>8.93</v>
      </c>
      <c r="L890" t="s">
        <v>923</v>
      </c>
    </row>
    <row r="891" spans="1:12">
      <c r="A891" t="s">
        <v>903</v>
      </c>
      <c r="B891" t="s">
        <v>902</v>
      </c>
      <c r="C891" s="21">
        <v>61400</v>
      </c>
      <c r="D891" s="8">
        <v>398</v>
      </c>
      <c r="E891" s="8">
        <v>7.46</v>
      </c>
      <c r="L891" t="s">
        <v>923</v>
      </c>
    </row>
    <row r="892" spans="1:12">
      <c r="A892" t="s">
        <v>903</v>
      </c>
      <c r="B892" t="s">
        <v>902</v>
      </c>
      <c r="C892" s="21">
        <v>81900</v>
      </c>
      <c r="D892" s="8">
        <v>518</v>
      </c>
      <c r="E892" s="8">
        <v>7.3</v>
      </c>
      <c r="L892" t="s">
        <v>923</v>
      </c>
    </row>
    <row r="893" spans="1:12">
      <c r="A893" t="s">
        <v>903</v>
      </c>
      <c r="B893" t="s">
        <v>902</v>
      </c>
      <c r="C893" s="21">
        <v>30700</v>
      </c>
      <c r="D893" s="8">
        <v>194</v>
      </c>
      <c r="E893" s="8">
        <v>7.25</v>
      </c>
      <c r="L893" t="s">
        <v>923</v>
      </c>
    </row>
    <row r="894" spans="1:12">
      <c r="A894" t="s">
        <v>903</v>
      </c>
      <c r="B894" t="s">
        <v>902</v>
      </c>
      <c r="C894" s="21">
        <v>40900</v>
      </c>
      <c r="D894" s="8">
        <v>254</v>
      </c>
      <c r="E894" s="8">
        <v>7.14</v>
      </c>
      <c r="L894" t="s">
        <v>923</v>
      </c>
    </row>
    <row r="895" spans="1:12">
      <c r="A895" t="s">
        <v>901</v>
      </c>
      <c r="B895" t="s">
        <v>900</v>
      </c>
      <c r="C895" s="21">
        <v>30000</v>
      </c>
      <c r="E895" s="8">
        <v>7.87</v>
      </c>
      <c r="L895" t="s">
        <v>923</v>
      </c>
    </row>
    <row r="896" spans="1:12">
      <c r="A896" t="s">
        <v>899</v>
      </c>
      <c r="B896" t="s">
        <v>898</v>
      </c>
      <c r="C896" s="21">
        <v>30000</v>
      </c>
      <c r="D896" s="8">
        <v>189</v>
      </c>
      <c r="E896" s="8">
        <v>7.25</v>
      </c>
      <c r="L896" t="s">
        <v>923</v>
      </c>
    </row>
    <row r="897" spans="1:12">
      <c r="A897" t="s">
        <v>897</v>
      </c>
      <c r="B897" t="s">
        <v>896</v>
      </c>
      <c r="C897" s="21">
        <v>80000</v>
      </c>
      <c r="D897" s="8">
        <v>479.99</v>
      </c>
      <c r="E897" s="8">
        <v>6.9</v>
      </c>
      <c r="L897" t="s">
        <v>923</v>
      </c>
    </row>
    <row r="898" spans="1:12">
      <c r="A898" t="s">
        <v>895</v>
      </c>
      <c r="B898" t="s">
        <v>890</v>
      </c>
      <c r="C898" s="21">
        <v>61000</v>
      </c>
      <c r="D898" s="8">
        <v>388</v>
      </c>
      <c r="E898" s="8">
        <v>7.3</v>
      </c>
      <c r="L898" t="s">
        <v>923</v>
      </c>
    </row>
    <row r="899" spans="1:12">
      <c r="A899" t="s">
        <v>895</v>
      </c>
      <c r="B899" t="s">
        <v>890</v>
      </c>
      <c r="C899" s="21">
        <v>82000</v>
      </c>
      <c r="D899" s="8">
        <v>518</v>
      </c>
      <c r="E899" s="8">
        <v>7.25</v>
      </c>
      <c r="L899" t="s">
        <v>923</v>
      </c>
    </row>
    <row r="900" spans="1:12">
      <c r="A900" t="s">
        <v>895</v>
      </c>
      <c r="B900" t="s">
        <v>890</v>
      </c>
      <c r="C900" s="21">
        <v>40000</v>
      </c>
      <c r="D900" s="8">
        <v>238</v>
      </c>
      <c r="E900" s="8">
        <v>6.85</v>
      </c>
      <c r="L900" t="s">
        <v>923</v>
      </c>
    </row>
    <row r="901" spans="1:12">
      <c r="A901" t="s">
        <v>893</v>
      </c>
      <c r="B901" t="s">
        <v>894</v>
      </c>
      <c r="C901" s="21">
        <v>40000</v>
      </c>
      <c r="D901" s="8">
        <v>260</v>
      </c>
      <c r="E901" s="8">
        <v>7.46</v>
      </c>
      <c r="L901" t="s">
        <v>923</v>
      </c>
    </row>
    <row r="902" spans="1:12">
      <c r="A902" t="s">
        <v>893</v>
      </c>
      <c r="B902" t="s">
        <v>892</v>
      </c>
      <c r="C902" s="21">
        <v>30000</v>
      </c>
      <c r="D902" s="8">
        <v>169</v>
      </c>
      <c r="E902" s="8">
        <v>6.49</v>
      </c>
      <c r="L902" t="s">
        <v>923</v>
      </c>
    </row>
    <row r="903" spans="1:12">
      <c r="A903" t="s">
        <v>893</v>
      </c>
      <c r="B903" t="s">
        <v>892</v>
      </c>
      <c r="C903" s="21">
        <v>40000</v>
      </c>
      <c r="D903" s="8">
        <v>199</v>
      </c>
      <c r="E903" s="8">
        <v>5.71</v>
      </c>
      <c r="L903" t="s">
        <v>923</v>
      </c>
    </row>
    <row r="904" spans="1:12">
      <c r="A904" t="s">
        <v>891</v>
      </c>
      <c r="B904" t="s">
        <v>890</v>
      </c>
      <c r="C904" s="21">
        <v>30000</v>
      </c>
      <c r="D904" s="8">
        <v>178</v>
      </c>
      <c r="E904" s="8">
        <v>6.8</v>
      </c>
      <c r="L904" t="s">
        <v>923</v>
      </c>
    </row>
    <row r="905" spans="1:12">
      <c r="A905" t="s">
        <v>891</v>
      </c>
      <c r="B905" t="s">
        <v>890</v>
      </c>
      <c r="C905" s="21">
        <v>82000</v>
      </c>
      <c r="D905" s="8">
        <v>468</v>
      </c>
      <c r="E905" s="8">
        <v>6.58</v>
      </c>
      <c r="L905" t="s">
        <v>923</v>
      </c>
    </row>
    <row r="906" spans="1:12">
      <c r="A906" t="s">
        <v>891</v>
      </c>
      <c r="B906" t="s">
        <v>890</v>
      </c>
      <c r="C906" s="21">
        <v>61000</v>
      </c>
      <c r="D906" s="8">
        <v>344</v>
      </c>
      <c r="E906" s="8">
        <v>6.49</v>
      </c>
      <c r="L906" t="s">
        <v>923</v>
      </c>
    </row>
    <row r="907" spans="1:12">
      <c r="A907" t="s">
        <v>891</v>
      </c>
      <c r="B907" t="s">
        <v>890</v>
      </c>
      <c r="C907" s="21">
        <v>40000</v>
      </c>
      <c r="D907" s="8">
        <v>204</v>
      </c>
      <c r="E907" s="8">
        <v>5.85</v>
      </c>
      <c r="L907" t="s">
        <v>923</v>
      </c>
    </row>
    <row r="908" spans="1:12">
      <c r="A908" t="s">
        <v>889</v>
      </c>
      <c r="B908" t="s">
        <v>869</v>
      </c>
      <c r="C908" s="21">
        <v>40000</v>
      </c>
      <c r="D908" s="8">
        <v>219.99</v>
      </c>
      <c r="E908" s="8">
        <v>6.33</v>
      </c>
      <c r="L908" t="s">
        <v>923</v>
      </c>
    </row>
    <row r="909" spans="1:12">
      <c r="A909" t="s">
        <v>888</v>
      </c>
      <c r="B909" t="s">
        <v>887</v>
      </c>
      <c r="C909" s="21">
        <v>60000</v>
      </c>
      <c r="D909" s="8">
        <v>329.99</v>
      </c>
      <c r="E909" s="8">
        <v>6.33</v>
      </c>
      <c r="L909" t="s">
        <v>923</v>
      </c>
    </row>
    <row r="910" spans="1:12">
      <c r="A910" t="s">
        <v>886</v>
      </c>
      <c r="B910" t="s">
        <v>884</v>
      </c>
      <c r="C910" s="21">
        <v>80000</v>
      </c>
      <c r="E910" s="8">
        <v>5.75</v>
      </c>
      <c r="L910" t="s">
        <v>923</v>
      </c>
    </row>
    <row r="911" spans="1:12">
      <c r="A911" t="s">
        <v>885</v>
      </c>
      <c r="B911" t="s">
        <v>884</v>
      </c>
      <c r="C911" s="21">
        <v>60000</v>
      </c>
      <c r="E911" s="8">
        <v>4.41</v>
      </c>
      <c r="L911" t="s">
        <v>923</v>
      </c>
    </row>
    <row r="912" spans="1:12">
      <c r="A912" t="s">
        <v>883</v>
      </c>
      <c r="B912" t="s">
        <v>882</v>
      </c>
      <c r="C912" s="21">
        <v>100000</v>
      </c>
      <c r="E912" s="8">
        <v>2.99</v>
      </c>
      <c r="L912" t="s">
        <v>923</v>
      </c>
    </row>
    <row r="913" spans="1:18">
      <c r="A913" t="s">
        <v>881</v>
      </c>
      <c r="B913" t="s">
        <v>880</v>
      </c>
      <c r="C913" s="21">
        <v>40000</v>
      </c>
      <c r="D913" s="8">
        <v>158.88</v>
      </c>
      <c r="E913" s="8">
        <v>4.57</v>
      </c>
      <c r="L913" t="s">
        <v>923</v>
      </c>
    </row>
    <row r="914" spans="1:18">
      <c r="A914" t="s">
        <v>879</v>
      </c>
      <c r="B914" t="s">
        <v>868</v>
      </c>
      <c r="C914" s="21">
        <v>40000</v>
      </c>
      <c r="D914" s="8">
        <v>149.99</v>
      </c>
      <c r="E914" s="8">
        <v>4.3099999999999996</v>
      </c>
      <c r="L914" t="s">
        <v>923</v>
      </c>
    </row>
    <row r="915" spans="1:18">
      <c r="A915" t="s">
        <v>878</v>
      </c>
      <c r="B915" t="s">
        <v>861</v>
      </c>
      <c r="C915" s="21">
        <v>40000</v>
      </c>
      <c r="D915" s="8">
        <v>128.88</v>
      </c>
      <c r="E915" s="8">
        <v>3.7</v>
      </c>
      <c r="L915" t="s">
        <v>923</v>
      </c>
    </row>
    <row r="916" spans="1:18">
      <c r="A916" t="s">
        <v>877</v>
      </c>
      <c r="B916" t="s">
        <v>872</v>
      </c>
      <c r="C916" s="21">
        <v>100000</v>
      </c>
      <c r="D916" s="8">
        <v>229.99</v>
      </c>
      <c r="E916" s="8">
        <v>2.65</v>
      </c>
      <c r="G916" s="48"/>
      <c r="H916" s="31"/>
      <c r="I916" s="31"/>
      <c r="J916" s="31"/>
      <c r="K916" s="31"/>
      <c r="L916" t="s">
        <v>923</v>
      </c>
      <c r="M916" s="31"/>
      <c r="N916" s="31"/>
      <c r="O916" s="31"/>
      <c r="P916" s="31"/>
      <c r="Q916" s="31"/>
      <c r="R916" s="31"/>
    </row>
    <row r="917" spans="1:18">
      <c r="A917" t="s">
        <v>876</v>
      </c>
      <c r="B917" t="s">
        <v>866</v>
      </c>
      <c r="C917" s="21">
        <v>60000</v>
      </c>
      <c r="D917" s="8">
        <v>149.99</v>
      </c>
      <c r="E917" s="8">
        <v>2.87</v>
      </c>
      <c r="G917" s="47"/>
      <c r="H917" s="31"/>
      <c r="I917" s="31"/>
      <c r="J917" s="31"/>
      <c r="K917" s="31"/>
      <c r="L917" t="s">
        <v>923</v>
      </c>
      <c r="M917" s="31"/>
      <c r="N917" s="31"/>
      <c r="O917" s="31"/>
      <c r="P917" s="31"/>
      <c r="Q917" s="31"/>
      <c r="R917" s="31"/>
    </row>
    <row r="918" spans="1:18">
      <c r="A918" t="s">
        <v>876</v>
      </c>
      <c r="B918" t="s">
        <v>875</v>
      </c>
      <c r="C918" s="21">
        <v>80000</v>
      </c>
      <c r="D918" s="8">
        <v>259.99</v>
      </c>
      <c r="E918" s="8">
        <v>3.73</v>
      </c>
      <c r="G918" s="57"/>
      <c r="H918" s="57"/>
      <c r="I918" s="57"/>
      <c r="J918" s="57"/>
      <c r="K918" s="57"/>
      <c r="L918" t="s">
        <v>923</v>
      </c>
      <c r="M918" s="57"/>
      <c r="N918" s="57"/>
      <c r="O918" s="57"/>
      <c r="P918" s="57"/>
      <c r="Q918" s="57"/>
      <c r="R918" s="31"/>
    </row>
    <row r="919" spans="1:18">
      <c r="A919" t="s">
        <v>874</v>
      </c>
      <c r="B919" t="s">
        <v>868</v>
      </c>
      <c r="C919" s="21">
        <v>40000</v>
      </c>
      <c r="D919" s="8">
        <v>89.99</v>
      </c>
      <c r="E919" s="8">
        <v>2.59</v>
      </c>
      <c r="G919" s="57"/>
      <c r="H919" s="57"/>
      <c r="I919" s="57"/>
      <c r="J919" s="57"/>
      <c r="K919" s="57"/>
      <c r="L919" t="s">
        <v>923</v>
      </c>
      <c r="M919" s="57"/>
      <c r="N919" s="57"/>
      <c r="O919" s="57"/>
      <c r="P919" s="57"/>
      <c r="Q919" s="57"/>
      <c r="R919" s="31"/>
    </row>
    <row r="920" spans="1:18">
      <c r="A920" t="s">
        <v>873</v>
      </c>
      <c r="B920" t="s">
        <v>872</v>
      </c>
      <c r="C920" s="21">
        <v>100000</v>
      </c>
      <c r="D920" s="8">
        <v>179.99</v>
      </c>
      <c r="E920" s="8">
        <v>2.0699999999999998</v>
      </c>
      <c r="G920" s="58"/>
      <c r="H920" s="59"/>
      <c r="I920" s="60"/>
      <c r="J920" s="59"/>
      <c r="K920" s="60"/>
      <c r="L920" t="s">
        <v>923</v>
      </c>
      <c r="M920" s="60"/>
      <c r="N920" s="59"/>
      <c r="O920" s="60"/>
      <c r="P920" s="59"/>
      <c r="Q920" s="45"/>
      <c r="R920" s="45"/>
    </row>
    <row r="921" spans="1:18">
      <c r="A921" t="s">
        <v>870</v>
      </c>
      <c r="B921" t="s">
        <v>871</v>
      </c>
      <c r="C921" s="21">
        <v>120000</v>
      </c>
      <c r="D921" s="8">
        <v>269.99</v>
      </c>
      <c r="E921" s="8">
        <v>2.59</v>
      </c>
      <c r="G921" s="61"/>
      <c r="H921" s="56"/>
      <c r="I921" s="55"/>
      <c r="J921" s="55"/>
      <c r="K921" s="55"/>
      <c r="L921" t="s">
        <v>923</v>
      </c>
      <c r="M921" s="56"/>
      <c r="N921" s="55"/>
      <c r="O921" s="55"/>
      <c r="P921" s="55"/>
      <c r="Q921" s="56"/>
      <c r="R921" s="56"/>
    </row>
    <row r="922" spans="1:18">
      <c r="A922" t="s">
        <v>870</v>
      </c>
      <c r="B922" t="s">
        <v>869</v>
      </c>
      <c r="C922" s="21">
        <v>40000</v>
      </c>
      <c r="D922" s="8">
        <v>99.99</v>
      </c>
      <c r="E922" s="8">
        <v>2.87</v>
      </c>
      <c r="G922" s="62"/>
      <c r="H922" s="56"/>
      <c r="I922" s="55"/>
      <c r="J922" s="55"/>
      <c r="K922" s="55"/>
      <c r="L922" t="s">
        <v>923</v>
      </c>
      <c r="M922" s="56"/>
      <c r="N922" s="55"/>
      <c r="O922" s="55"/>
      <c r="P922" s="55"/>
      <c r="Q922" s="56"/>
      <c r="R922" s="56"/>
    </row>
    <row r="923" spans="1:18">
      <c r="A923" t="s">
        <v>867</v>
      </c>
      <c r="B923" t="s">
        <v>868</v>
      </c>
      <c r="C923" s="21">
        <v>40000</v>
      </c>
      <c r="D923" s="8">
        <v>89.99</v>
      </c>
      <c r="E923" s="8">
        <v>2.59</v>
      </c>
      <c r="G923" s="61"/>
      <c r="H923" s="56"/>
      <c r="I923" s="55"/>
      <c r="J923" s="55"/>
      <c r="K923" s="55"/>
      <c r="L923" t="s">
        <v>923</v>
      </c>
      <c r="M923" s="56"/>
      <c r="N923" s="55"/>
      <c r="O923" s="55"/>
      <c r="P923" s="55"/>
      <c r="Q923" s="56"/>
      <c r="R923" s="56"/>
    </row>
    <row r="924" spans="1:18">
      <c r="A924" t="s">
        <v>867</v>
      </c>
      <c r="B924" t="s">
        <v>866</v>
      </c>
      <c r="C924" s="21">
        <v>60000</v>
      </c>
      <c r="D924" s="8">
        <v>139.99</v>
      </c>
      <c r="E924" s="8">
        <v>2.68</v>
      </c>
      <c r="L924" t="s">
        <v>923</v>
      </c>
    </row>
    <row r="925" spans="1:18">
      <c r="A925" t="s">
        <v>865</v>
      </c>
      <c r="B925" t="s">
        <v>861</v>
      </c>
      <c r="C925" s="21">
        <v>40000</v>
      </c>
      <c r="D925" s="8">
        <v>89.88</v>
      </c>
      <c r="E925" s="8">
        <v>2.58</v>
      </c>
      <c r="L925" t="s">
        <v>923</v>
      </c>
    </row>
    <row r="926" spans="1:18">
      <c r="A926" t="s">
        <v>865</v>
      </c>
      <c r="B926" t="s">
        <v>861</v>
      </c>
      <c r="C926" s="21">
        <v>120000</v>
      </c>
      <c r="D926" s="8">
        <v>158</v>
      </c>
      <c r="E926" s="8">
        <v>1.52</v>
      </c>
      <c r="L926" t="s">
        <v>923</v>
      </c>
    </row>
    <row r="927" spans="1:18">
      <c r="A927" t="s">
        <v>862</v>
      </c>
      <c r="B927" t="s">
        <v>864</v>
      </c>
      <c r="C927" s="21">
        <v>80000</v>
      </c>
      <c r="D927" s="8">
        <v>134</v>
      </c>
      <c r="E927" s="8">
        <v>1.93</v>
      </c>
      <c r="L927" t="s">
        <v>923</v>
      </c>
    </row>
    <row r="928" spans="1:18">
      <c r="A928" t="s">
        <v>862</v>
      </c>
      <c r="B928" t="s">
        <v>863</v>
      </c>
      <c r="C928" s="21">
        <v>80000</v>
      </c>
      <c r="D928" s="8">
        <v>124</v>
      </c>
      <c r="E928" s="8">
        <v>1.78</v>
      </c>
      <c r="L928" t="s">
        <v>923</v>
      </c>
    </row>
    <row r="929" spans="1:12">
      <c r="A929" t="s">
        <v>862</v>
      </c>
      <c r="B929" t="s">
        <v>864</v>
      </c>
      <c r="C929" s="21">
        <v>120000</v>
      </c>
      <c r="D929" s="8">
        <v>168</v>
      </c>
      <c r="E929" s="8">
        <v>1.61</v>
      </c>
      <c r="L929" t="s">
        <v>923</v>
      </c>
    </row>
    <row r="930" spans="1:12">
      <c r="A930" t="s">
        <v>862</v>
      </c>
      <c r="B930" t="s">
        <v>863</v>
      </c>
      <c r="C930" s="21">
        <v>120000</v>
      </c>
      <c r="D930" s="8">
        <v>158</v>
      </c>
      <c r="E930" s="8">
        <v>1.52</v>
      </c>
      <c r="L930" t="s">
        <v>923</v>
      </c>
    </row>
    <row r="931" spans="1:12">
      <c r="A931" t="s">
        <v>862</v>
      </c>
      <c r="B931" t="s">
        <v>861</v>
      </c>
      <c r="C931" s="21">
        <v>80000</v>
      </c>
      <c r="D931" s="8">
        <v>98.88</v>
      </c>
      <c r="E931" s="8">
        <v>1.42</v>
      </c>
      <c r="L931" t="s">
        <v>923</v>
      </c>
    </row>
    <row r="932" spans="1:12">
      <c r="A932" t="s">
        <v>862</v>
      </c>
      <c r="B932" t="s">
        <v>861</v>
      </c>
      <c r="C932" s="21">
        <v>120000</v>
      </c>
      <c r="D932" s="8">
        <v>144.88</v>
      </c>
      <c r="E932" s="8">
        <v>1.39</v>
      </c>
      <c r="L932" t="s">
        <v>923</v>
      </c>
    </row>
    <row r="933" spans="1:12">
      <c r="A933" t="s">
        <v>857</v>
      </c>
      <c r="B933" t="s">
        <v>854</v>
      </c>
      <c r="C933" s="21">
        <v>160000</v>
      </c>
      <c r="D933" s="8">
        <v>269.99</v>
      </c>
      <c r="E933" s="8">
        <v>1.94</v>
      </c>
      <c r="L933" t="s">
        <v>923</v>
      </c>
    </row>
    <row r="934" spans="1:12">
      <c r="A934" t="s">
        <v>857</v>
      </c>
      <c r="B934" t="s">
        <v>860</v>
      </c>
      <c r="C934" s="21">
        <v>160000</v>
      </c>
      <c r="D934" s="8">
        <v>269.95</v>
      </c>
      <c r="E934" s="8">
        <v>1.94</v>
      </c>
      <c r="L934" t="s">
        <v>923</v>
      </c>
    </row>
    <row r="935" spans="1:12">
      <c r="A935" t="s">
        <v>857</v>
      </c>
      <c r="B935" t="s">
        <v>859</v>
      </c>
      <c r="C935" s="21">
        <v>250000</v>
      </c>
      <c r="D935" s="8">
        <v>369.99</v>
      </c>
      <c r="E935" s="8">
        <v>1.7</v>
      </c>
      <c r="L935" t="s">
        <v>923</v>
      </c>
    </row>
    <row r="936" spans="1:12">
      <c r="A936" t="s">
        <v>857</v>
      </c>
      <c r="B936" t="s">
        <v>858</v>
      </c>
      <c r="C936" s="21">
        <v>80000</v>
      </c>
      <c r="D936" s="8">
        <v>109</v>
      </c>
      <c r="E936" s="8">
        <v>1.57</v>
      </c>
      <c r="L936" t="s">
        <v>923</v>
      </c>
    </row>
    <row r="937" spans="1:12">
      <c r="A937" t="s">
        <v>857</v>
      </c>
      <c r="B937" t="s">
        <v>856</v>
      </c>
      <c r="C937" s="21">
        <v>80000</v>
      </c>
      <c r="D937" s="8">
        <v>98</v>
      </c>
      <c r="E937" s="8">
        <v>1.41</v>
      </c>
      <c r="L937" t="s">
        <v>923</v>
      </c>
    </row>
    <row r="938" spans="1:12">
      <c r="A938" t="s">
        <v>857</v>
      </c>
      <c r="B938" t="s">
        <v>858</v>
      </c>
      <c r="C938" s="21">
        <v>120000</v>
      </c>
      <c r="D938" s="8">
        <v>144</v>
      </c>
      <c r="E938" s="8">
        <v>1.38</v>
      </c>
      <c r="L938" t="s">
        <v>923</v>
      </c>
    </row>
    <row r="939" spans="1:12">
      <c r="A939" t="s">
        <v>857</v>
      </c>
      <c r="B939" t="s">
        <v>856</v>
      </c>
      <c r="C939" s="21">
        <v>120000</v>
      </c>
      <c r="D939" s="8">
        <v>129</v>
      </c>
      <c r="E939" s="8">
        <v>1.24</v>
      </c>
      <c r="L939" t="s">
        <v>923</v>
      </c>
    </row>
    <row r="940" spans="1:12">
      <c r="A940" t="s">
        <v>855</v>
      </c>
      <c r="B940" t="s">
        <v>854</v>
      </c>
      <c r="C940" s="21">
        <v>160000</v>
      </c>
      <c r="D940" s="8">
        <v>169.99</v>
      </c>
      <c r="E940" s="8">
        <v>1.22</v>
      </c>
      <c r="L940" t="s">
        <v>923</v>
      </c>
    </row>
    <row r="941" spans="1:12">
      <c r="A941" t="s">
        <v>853</v>
      </c>
      <c r="B941" t="s">
        <v>852</v>
      </c>
      <c r="C941" s="21">
        <v>250000</v>
      </c>
      <c r="D941" s="8">
        <v>249.99</v>
      </c>
      <c r="E941" s="8">
        <v>1.1499999999999999</v>
      </c>
      <c r="L941" t="s">
        <v>923</v>
      </c>
    </row>
    <row r="942" spans="1:12">
      <c r="A942" t="s">
        <v>851</v>
      </c>
      <c r="B942" t="s">
        <v>709</v>
      </c>
      <c r="C942" s="21">
        <v>400000</v>
      </c>
      <c r="D942" s="8">
        <v>280</v>
      </c>
      <c r="E942" s="8">
        <v>0.7</v>
      </c>
      <c r="L942" t="s">
        <v>923</v>
      </c>
    </row>
    <row r="943" spans="1:12">
      <c r="A943" t="s">
        <v>708</v>
      </c>
      <c r="B943" t="s">
        <v>707</v>
      </c>
      <c r="C943" s="21">
        <v>250000</v>
      </c>
      <c r="D943" s="8">
        <v>180</v>
      </c>
      <c r="E943" s="8">
        <v>0.72</v>
      </c>
      <c r="L943" t="s">
        <v>923</v>
      </c>
    </row>
    <row r="944" spans="1:12">
      <c r="A944" t="s">
        <v>705</v>
      </c>
      <c r="B944" t="s">
        <v>706</v>
      </c>
      <c r="C944" s="21">
        <v>400000</v>
      </c>
      <c r="D944" s="8">
        <v>300</v>
      </c>
      <c r="E944" s="8">
        <v>0.75</v>
      </c>
      <c r="L944" t="s">
        <v>923</v>
      </c>
    </row>
    <row r="945" spans="1:12">
      <c r="A945" t="s">
        <v>705</v>
      </c>
      <c r="B945" t="s">
        <v>704</v>
      </c>
      <c r="C945" s="21">
        <v>250000</v>
      </c>
      <c r="D945" s="8">
        <v>160</v>
      </c>
      <c r="E945" s="8">
        <v>0.64</v>
      </c>
      <c r="L945" t="s">
        <v>923</v>
      </c>
    </row>
    <row r="946" spans="1:12">
      <c r="A946" t="s">
        <v>702</v>
      </c>
      <c r="B946" t="s">
        <v>703</v>
      </c>
      <c r="C946" s="21">
        <v>250000</v>
      </c>
      <c r="D946" s="8">
        <v>130</v>
      </c>
      <c r="E946" s="8">
        <v>0.52</v>
      </c>
      <c r="L946" t="s">
        <v>923</v>
      </c>
    </row>
    <row r="947" spans="1:12">
      <c r="A947" t="s">
        <v>702</v>
      </c>
      <c r="B947" t="s">
        <v>701</v>
      </c>
      <c r="C947" s="21">
        <v>200000</v>
      </c>
      <c r="D947" s="8">
        <v>140</v>
      </c>
      <c r="E947" s="8">
        <v>0.7</v>
      </c>
      <c r="L947" t="s">
        <v>923</v>
      </c>
    </row>
    <row r="948" spans="1:12">
      <c r="A948" t="s">
        <v>699</v>
      </c>
      <c r="B948" t="s">
        <v>700</v>
      </c>
      <c r="C948" s="21">
        <v>300000</v>
      </c>
      <c r="D948" s="8">
        <v>150</v>
      </c>
      <c r="E948" s="8">
        <v>0.5</v>
      </c>
      <c r="L948" t="s">
        <v>923</v>
      </c>
    </row>
    <row r="949" spans="1:12">
      <c r="A949" t="s">
        <v>699</v>
      </c>
      <c r="B949" t="s">
        <v>698</v>
      </c>
      <c r="C949" s="21">
        <v>500000</v>
      </c>
      <c r="D949" s="8">
        <v>300</v>
      </c>
      <c r="E949" s="8">
        <v>0.6</v>
      </c>
      <c r="L949" t="s">
        <v>923</v>
      </c>
    </row>
    <row r="950" spans="1:12">
      <c r="A950" t="s">
        <v>696</v>
      </c>
      <c r="B950" t="s">
        <v>697</v>
      </c>
      <c r="C950" s="21">
        <v>250000</v>
      </c>
      <c r="D950" s="8">
        <v>140</v>
      </c>
      <c r="E950" s="8">
        <v>0.56000000000000005</v>
      </c>
      <c r="L950" t="s">
        <v>923</v>
      </c>
    </row>
    <row r="951" spans="1:12">
      <c r="A951" t="s">
        <v>696</v>
      </c>
      <c r="B951" t="s">
        <v>695</v>
      </c>
      <c r="C951" s="21">
        <v>80000</v>
      </c>
      <c r="D951" s="8">
        <v>35</v>
      </c>
      <c r="E951" s="8">
        <v>0.44</v>
      </c>
      <c r="L951" t="s">
        <v>923</v>
      </c>
    </row>
    <row r="952" spans="1:12">
      <c r="A952" t="s">
        <v>814</v>
      </c>
      <c r="B952" t="s">
        <v>815</v>
      </c>
      <c r="C952" s="21">
        <v>250000</v>
      </c>
      <c r="D952" s="8">
        <v>100</v>
      </c>
      <c r="E952" s="8">
        <v>0.4</v>
      </c>
      <c r="L952" t="s">
        <v>923</v>
      </c>
    </row>
    <row r="953" spans="1:12">
      <c r="A953" t="s">
        <v>814</v>
      </c>
      <c r="B953" t="s">
        <v>813</v>
      </c>
      <c r="C953" s="21">
        <v>160000</v>
      </c>
      <c r="D953" s="8">
        <v>70</v>
      </c>
      <c r="E953" s="8">
        <v>0.44</v>
      </c>
      <c r="L953" t="s">
        <v>923</v>
      </c>
    </row>
    <row r="954" spans="1:12">
      <c r="A954" t="s">
        <v>811</v>
      </c>
      <c r="B954" t="s">
        <v>812</v>
      </c>
      <c r="C954" s="21">
        <v>750000</v>
      </c>
      <c r="D954" s="8">
        <v>200</v>
      </c>
      <c r="E954" s="8">
        <v>0.27</v>
      </c>
      <c r="L954" t="s">
        <v>923</v>
      </c>
    </row>
    <row r="955" spans="1:12">
      <c r="A955" t="s">
        <v>811</v>
      </c>
      <c r="B955" t="s">
        <v>810</v>
      </c>
      <c r="C955" s="21">
        <v>1000000</v>
      </c>
      <c r="D955" s="8">
        <v>270</v>
      </c>
      <c r="E955" s="8">
        <v>0.27</v>
      </c>
      <c r="L955" t="s">
        <v>923</v>
      </c>
    </row>
    <row r="956" spans="1:12">
      <c r="A956" t="s">
        <v>809</v>
      </c>
      <c r="B956" t="s">
        <v>1018</v>
      </c>
      <c r="C956" s="21">
        <v>1000000</v>
      </c>
      <c r="D956" s="8">
        <v>74.989999999999995</v>
      </c>
      <c r="E956" s="8">
        <v>7.0000000000000007E-2</v>
      </c>
      <c r="F956" s="18" t="s">
        <v>1007</v>
      </c>
      <c r="L956" t="s">
        <v>923</v>
      </c>
    </row>
    <row r="957" spans="1:12">
      <c r="A957" t="s">
        <v>925</v>
      </c>
      <c r="B957" t="s">
        <v>1017</v>
      </c>
      <c r="C957" t="s">
        <v>319</v>
      </c>
      <c r="L957" t="s">
        <v>935</v>
      </c>
    </row>
    <row r="958" spans="1:12">
      <c r="A958" t="s">
        <v>926</v>
      </c>
      <c r="B958" t="s">
        <v>1008</v>
      </c>
      <c r="C958" s="21">
        <v>2000000</v>
      </c>
      <c r="D958" s="8">
        <v>312</v>
      </c>
      <c r="E958" s="8">
        <v>0.16400000000000001</v>
      </c>
      <c r="F958">
        <v>61</v>
      </c>
      <c r="G958" t="s">
        <v>927</v>
      </c>
      <c r="L958" t="s">
        <v>935</v>
      </c>
    </row>
    <row r="959" spans="1:12">
      <c r="A959" t="s">
        <v>1009</v>
      </c>
      <c r="B959" t="s">
        <v>1016</v>
      </c>
      <c r="C959" s="21">
        <v>1000000</v>
      </c>
      <c r="D959" s="8">
        <v>119.99</v>
      </c>
      <c r="E959" s="8">
        <v>0.13400000000000001</v>
      </c>
      <c r="F959">
        <v>72.5</v>
      </c>
      <c r="G959" t="s">
        <v>928</v>
      </c>
      <c r="L959" t="s">
        <v>935</v>
      </c>
    </row>
    <row r="960" spans="1:12">
      <c r="A960" t="s">
        <v>1010</v>
      </c>
      <c r="B960" t="s">
        <v>1015</v>
      </c>
      <c r="C960" s="21">
        <v>1000000</v>
      </c>
      <c r="D960" s="8">
        <v>79</v>
      </c>
      <c r="E960" s="8">
        <v>9.0899999999999995E-2</v>
      </c>
      <c r="F960">
        <v>110</v>
      </c>
      <c r="G960" t="s">
        <v>928</v>
      </c>
      <c r="L960" t="s">
        <v>935</v>
      </c>
    </row>
    <row r="961" spans="1:12">
      <c r="A961" t="s">
        <v>929</v>
      </c>
      <c r="B961" t="s">
        <v>1014</v>
      </c>
      <c r="C961" s="21">
        <v>1500000</v>
      </c>
      <c r="D961" s="8">
        <v>89.78</v>
      </c>
      <c r="E961" s="8">
        <v>6.88E-2</v>
      </c>
      <c r="F961">
        <v>145</v>
      </c>
      <c r="G961" t="s">
        <v>930</v>
      </c>
      <c r="L961" t="s">
        <v>935</v>
      </c>
    </row>
    <row r="962" spans="1:12">
      <c r="A962" t="s">
        <v>931</v>
      </c>
      <c r="B962" t="s">
        <v>1013</v>
      </c>
      <c r="C962" s="21">
        <v>2000000</v>
      </c>
      <c r="D962" s="8">
        <v>199.99</v>
      </c>
      <c r="E962" s="8">
        <v>0.115</v>
      </c>
      <c r="F962">
        <v>87</v>
      </c>
      <c r="G962" t="s">
        <v>932</v>
      </c>
      <c r="L962" t="s">
        <v>935</v>
      </c>
    </row>
    <row r="963" spans="1:12">
      <c r="A963" t="s">
        <v>1019</v>
      </c>
      <c r="B963" t="s">
        <v>1012</v>
      </c>
      <c r="C963" s="21">
        <v>500000</v>
      </c>
      <c r="D963" s="8">
        <v>49.34</v>
      </c>
      <c r="E963" s="8">
        <v>0.113</v>
      </c>
      <c r="F963">
        <v>88.1</v>
      </c>
      <c r="G963" t="s">
        <v>933</v>
      </c>
      <c r="L963" t="s">
        <v>935</v>
      </c>
    </row>
    <row r="964" spans="1:12">
      <c r="A964" t="s">
        <v>1020</v>
      </c>
      <c r="B964" t="s">
        <v>1011</v>
      </c>
      <c r="C964" s="21">
        <v>1000000</v>
      </c>
      <c r="D964" s="8">
        <v>71.42</v>
      </c>
      <c r="E964" s="8">
        <v>8.2100000000000006E-2</v>
      </c>
      <c r="F964">
        <v>122</v>
      </c>
      <c r="G964" t="s">
        <v>928</v>
      </c>
      <c r="L964" t="s">
        <v>935</v>
      </c>
    </row>
    <row r="970" spans="1:12">
      <c r="A970" s="6" t="s">
        <v>849</v>
      </c>
    </row>
    <row r="971" spans="1:12">
      <c r="A971" s="6"/>
    </row>
    <row r="972" spans="1:12">
      <c r="A972" s="4" t="s">
        <v>1218</v>
      </c>
    </row>
    <row r="973" spans="1:12">
      <c r="A973" s="6"/>
      <c r="B973" t="s">
        <v>388</v>
      </c>
      <c r="C973" t="s">
        <v>1218</v>
      </c>
      <c r="F973" t="s">
        <v>388</v>
      </c>
      <c r="G973" t="s">
        <v>1218</v>
      </c>
      <c r="J973" t="s">
        <v>388</v>
      </c>
      <c r="K973" t="s">
        <v>1218</v>
      </c>
    </row>
    <row r="974" spans="1:12">
      <c r="A974" t="s">
        <v>556</v>
      </c>
      <c r="B974">
        <v>2010</v>
      </c>
      <c r="C974">
        <v>48.704516124010397</v>
      </c>
      <c r="E974" t="s">
        <v>561</v>
      </c>
      <c r="F974">
        <v>2010</v>
      </c>
      <c r="G974">
        <v>31.418862514210801</v>
      </c>
      <c r="J974" t="s">
        <v>560</v>
      </c>
      <c r="K974">
        <v>2010</v>
      </c>
      <c r="L974">
        <v>0.978659992078309</v>
      </c>
    </row>
    <row r="975" spans="1:12">
      <c r="A975" t="s">
        <v>556</v>
      </c>
      <c r="B975">
        <v>2009</v>
      </c>
      <c r="C975">
        <v>49.713876349863597</v>
      </c>
      <c r="E975" t="s">
        <v>561</v>
      </c>
      <c r="F975">
        <v>2009</v>
      </c>
      <c r="G975">
        <v>31.719773149483402</v>
      </c>
      <c r="J975" t="s">
        <v>560</v>
      </c>
      <c r="K975">
        <v>2009</v>
      </c>
      <c r="L975">
        <v>0.72149547874717501</v>
      </c>
    </row>
    <row r="976" spans="1:12">
      <c r="A976" t="s">
        <v>556</v>
      </c>
      <c r="B976">
        <v>2008</v>
      </c>
      <c r="C976">
        <v>53.366831539900701</v>
      </c>
      <c r="E976" t="s">
        <v>561</v>
      </c>
      <c r="F976">
        <v>2008</v>
      </c>
      <c r="G976">
        <v>31.809375460576099</v>
      </c>
      <c r="J976" t="s">
        <v>560</v>
      </c>
      <c r="K976">
        <v>2008</v>
      </c>
      <c r="L976">
        <v>0.53760136763342403</v>
      </c>
    </row>
    <row r="977" spans="1:12">
      <c r="A977" t="s">
        <v>556</v>
      </c>
      <c r="B977">
        <v>2007</v>
      </c>
      <c r="C977">
        <v>52.406960151627203</v>
      </c>
      <c r="E977" t="s">
        <v>561</v>
      </c>
      <c r="F977">
        <v>2007</v>
      </c>
      <c r="G977">
        <v>31.556133408104301</v>
      </c>
      <c r="J977" t="s">
        <v>560</v>
      </c>
      <c r="K977">
        <v>2007</v>
      </c>
      <c r="L977">
        <v>0.54643564191636096</v>
      </c>
    </row>
    <row r="978" spans="1:12">
      <c r="A978" t="s">
        <v>556</v>
      </c>
      <c r="B978">
        <v>2006</v>
      </c>
      <c r="C978">
        <v>55.901121718473497</v>
      </c>
      <c r="E978" t="s">
        <v>561</v>
      </c>
      <c r="F978">
        <v>2006</v>
      </c>
      <c r="G978">
        <v>30.590190197050902</v>
      </c>
      <c r="J978" t="s">
        <v>560</v>
      </c>
      <c r="K978">
        <v>2006</v>
      </c>
      <c r="L978">
        <v>0.36819569570583499</v>
      </c>
    </row>
    <row r="979" spans="1:12">
      <c r="A979" t="s">
        <v>556</v>
      </c>
      <c r="B979">
        <v>2005</v>
      </c>
      <c r="C979">
        <v>59.012453784494603</v>
      </c>
      <c r="E979" t="s">
        <v>561</v>
      </c>
      <c r="F979">
        <v>2005</v>
      </c>
      <c r="G979">
        <v>27.8775857529658</v>
      </c>
      <c r="J979" t="s">
        <v>560</v>
      </c>
      <c r="K979">
        <v>2005</v>
      </c>
      <c r="L979">
        <v>0.30780616958747198</v>
      </c>
    </row>
    <row r="980" spans="1:12">
      <c r="A980" t="s">
        <v>556</v>
      </c>
      <c r="B980">
        <v>2004</v>
      </c>
      <c r="C980">
        <v>60.426044245194703</v>
      </c>
      <c r="E980" t="s">
        <v>561</v>
      </c>
      <c r="F980">
        <v>2004</v>
      </c>
      <c r="G980">
        <v>26.679235797475101</v>
      </c>
      <c r="J980" t="s">
        <v>560</v>
      </c>
      <c r="K980">
        <v>2004</v>
      </c>
      <c r="L980">
        <v>0.26004271839693199</v>
      </c>
    </row>
    <row r="981" spans="1:12">
      <c r="A981" t="s">
        <v>556</v>
      </c>
      <c r="B981">
        <v>2003</v>
      </c>
      <c r="C981">
        <v>62.800907737488203</v>
      </c>
      <c r="E981" t="s">
        <v>561</v>
      </c>
      <c r="F981">
        <v>2003</v>
      </c>
      <c r="G981">
        <v>24.917092172030401</v>
      </c>
      <c r="J981" t="s">
        <v>560</v>
      </c>
      <c r="K981">
        <v>2003</v>
      </c>
      <c r="L981">
        <v>0.228946227645932</v>
      </c>
    </row>
    <row r="982" spans="1:12">
      <c r="A982" t="s">
        <v>556</v>
      </c>
      <c r="B982">
        <v>2002</v>
      </c>
      <c r="C982">
        <v>65.605404061939694</v>
      </c>
      <c r="E982" t="s">
        <v>561</v>
      </c>
      <c r="F982">
        <v>2002</v>
      </c>
      <c r="G982">
        <v>24.395332311189499</v>
      </c>
      <c r="J982" t="s">
        <v>560</v>
      </c>
      <c r="K982">
        <v>2002</v>
      </c>
      <c r="L982">
        <v>0.21313155721376201</v>
      </c>
    </row>
    <row r="983" spans="1:12">
      <c r="A983" t="s">
        <v>556</v>
      </c>
      <c r="B983">
        <v>2001</v>
      </c>
      <c r="C983">
        <v>67.089582706359295</v>
      </c>
      <c r="E983" t="s">
        <v>561</v>
      </c>
      <c r="F983">
        <v>2001</v>
      </c>
      <c r="G983">
        <v>22.7680647101209</v>
      </c>
      <c r="J983" t="s">
        <v>560</v>
      </c>
      <c r="K983">
        <v>2001</v>
      </c>
      <c r="L983">
        <v>0.22473820534681499</v>
      </c>
    </row>
    <row r="984" spans="1:12">
      <c r="A984" t="s">
        <v>556</v>
      </c>
      <c r="B984">
        <v>2000</v>
      </c>
      <c r="C984">
        <v>68.147084823868994</v>
      </c>
      <c r="E984" t="s">
        <v>561</v>
      </c>
      <c r="F984">
        <v>2000</v>
      </c>
      <c r="G984">
        <v>21.852372986114201</v>
      </c>
      <c r="J984" t="s">
        <v>560</v>
      </c>
      <c r="K984">
        <v>2000</v>
      </c>
      <c r="L984">
        <v>0.25472966722173801</v>
      </c>
    </row>
    <row r="985" spans="1:12">
      <c r="A985" t="s">
        <v>556</v>
      </c>
      <c r="B985">
        <v>1999</v>
      </c>
      <c r="C985">
        <v>67.8489006965019</v>
      </c>
      <c r="E985" t="s">
        <v>561</v>
      </c>
      <c r="F985">
        <v>1999</v>
      </c>
      <c r="G985">
        <v>21.0127559017963</v>
      </c>
      <c r="J985" t="s">
        <v>560</v>
      </c>
      <c r="K985">
        <v>1999</v>
      </c>
      <c r="L985">
        <v>0.24375138746744199</v>
      </c>
    </row>
    <row r="986" spans="1:12">
      <c r="A986" t="s">
        <v>556</v>
      </c>
      <c r="B986">
        <v>1998</v>
      </c>
      <c r="C986">
        <v>65.166332016928706</v>
      </c>
      <c r="E986" t="s">
        <v>561</v>
      </c>
      <c r="F986">
        <v>1998</v>
      </c>
      <c r="G986">
        <v>19.794352340852399</v>
      </c>
      <c r="J986" t="s">
        <v>560</v>
      </c>
      <c r="K986">
        <v>1998</v>
      </c>
      <c r="L986">
        <v>0.24976695833132001</v>
      </c>
    </row>
    <row r="987" spans="1:12">
      <c r="A987" t="s">
        <v>556</v>
      </c>
      <c r="B987">
        <v>1997</v>
      </c>
      <c r="C987">
        <v>63.770859027768701</v>
      </c>
      <c r="E987" t="s">
        <v>561</v>
      </c>
      <c r="F987">
        <v>1997</v>
      </c>
      <c r="G987">
        <v>19.070194039158</v>
      </c>
      <c r="J987" t="s">
        <v>560</v>
      </c>
      <c r="K987">
        <v>1997</v>
      </c>
      <c r="L987">
        <v>0.244422310801993</v>
      </c>
    </row>
    <row r="988" spans="1:12">
      <c r="A988" t="s">
        <v>556</v>
      </c>
      <c r="B988">
        <v>1996</v>
      </c>
      <c r="C988">
        <v>61.785424831422901</v>
      </c>
      <c r="E988" t="s">
        <v>561</v>
      </c>
      <c r="F988">
        <v>1996</v>
      </c>
      <c r="G988">
        <v>17.455907171482298</v>
      </c>
      <c r="J988" t="s">
        <v>560</v>
      </c>
      <c r="K988">
        <v>1996</v>
      </c>
      <c r="L988">
        <v>0.223190419190231</v>
      </c>
    </row>
    <row r="989" spans="1:12">
      <c r="A989" t="s">
        <v>556</v>
      </c>
      <c r="B989">
        <v>1995</v>
      </c>
      <c r="C989">
        <v>59.949223373147802</v>
      </c>
      <c r="E989" t="s">
        <v>561</v>
      </c>
      <c r="F989">
        <v>1995</v>
      </c>
      <c r="G989">
        <v>16.825240472030899</v>
      </c>
      <c r="J989" t="s">
        <v>560</v>
      </c>
      <c r="K989">
        <v>1995</v>
      </c>
      <c r="L989">
        <v>0.187085880109404</v>
      </c>
    </row>
    <row r="990" spans="1:12">
      <c r="A990" t="s">
        <v>556</v>
      </c>
      <c r="B990">
        <v>1994</v>
      </c>
      <c r="C990">
        <v>58.2413709575981</v>
      </c>
      <c r="E990" t="s">
        <v>561</v>
      </c>
      <c r="F990">
        <v>1994</v>
      </c>
      <c r="G990">
        <v>16.1871845634601</v>
      </c>
      <c r="J990" t="s">
        <v>560</v>
      </c>
      <c r="K990">
        <v>1994</v>
      </c>
      <c r="L990">
        <v>0.150786651818274</v>
      </c>
    </row>
    <row r="991" spans="1:12">
      <c r="A991" t="s">
        <v>556</v>
      </c>
      <c r="B991">
        <v>1993</v>
      </c>
      <c r="C991">
        <v>56.7884626286585</v>
      </c>
      <c r="E991" t="s">
        <v>561</v>
      </c>
      <c r="F991">
        <v>1993</v>
      </c>
      <c r="G991">
        <v>15.760890863486599</v>
      </c>
      <c r="J991" t="s">
        <v>560</v>
      </c>
      <c r="K991">
        <v>1993</v>
      </c>
      <c r="L991">
        <v>0.106175416817746</v>
      </c>
    </row>
    <row r="992" spans="1:12">
      <c r="A992" t="s">
        <v>556</v>
      </c>
      <c r="B992">
        <v>1992</v>
      </c>
      <c r="C992">
        <v>55.499398300466403</v>
      </c>
      <c r="E992" t="s">
        <v>561</v>
      </c>
      <c r="F992">
        <v>1992</v>
      </c>
      <c r="G992">
        <v>15.345163372093401</v>
      </c>
      <c r="J992" t="s">
        <v>560</v>
      </c>
      <c r="K992">
        <v>1992</v>
      </c>
      <c r="L992">
        <v>0.158678890896499</v>
      </c>
    </row>
    <row r="993" spans="1:12">
      <c r="A993" t="s">
        <v>556</v>
      </c>
      <c r="B993">
        <v>1991</v>
      </c>
      <c r="C993">
        <v>54.499172271607399</v>
      </c>
      <c r="E993" t="s">
        <v>561</v>
      </c>
      <c r="F993">
        <v>1991</v>
      </c>
      <c r="G993">
        <v>14.9969187916099</v>
      </c>
      <c r="J993" t="s">
        <v>560</v>
      </c>
      <c r="K993">
        <v>1991</v>
      </c>
      <c r="L993">
        <v>0.15509398706536401</v>
      </c>
    </row>
    <row r="994" spans="1:12">
      <c r="A994" t="s">
        <v>556</v>
      </c>
      <c r="B994">
        <v>1990</v>
      </c>
      <c r="C994">
        <v>53.728067484191001</v>
      </c>
      <c r="E994" t="s">
        <v>561</v>
      </c>
      <c r="F994">
        <v>1990</v>
      </c>
      <c r="G994">
        <v>13.963512639923399</v>
      </c>
      <c r="J994" t="s">
        <v>560</v>
      </c>
      <c r="K994">
        <v>1990</v>
      </c>
      <c r="L994">
        <v>0.157550541627304</v>
      </c>
    </row>
    <row r="995" spans="1:12">
      <c r="A995" t="s">
        <v>556</v>
      </c>
      <c r="B995">
        <v>1989</v>
      </c>
      <c r="C995">
        <v>52.421967220777603</v>
      </c>
      <c r="E995" t="s">
        <v>561</v>
      </c>
      <c r="F995">
        <v>1989</v>
      </c>
      <c r="G995">
        <v>13.0766369179952</v>
      </c>
      <c r="J995" t="s">
        <v>560</v>
      </c>
      <c r="K995">
        <v>1989</v>
      </c>
      <c r="L995">
        <v>0.160427297400006</v>
      </c>
    </row>
    <row r="996" spans="1:12">
      <c r="A996" t="s">
        <v>556</v>
      </c>
      <c r="B996">
        <v>1988</v>
      </c>
      <c r="C996">
        <v>51.165938526914204</v>
      </c>
      <c r="E996" t="s">
        <v>561</v>
      </c>
      <c r="F996">
        <v>1988</v>
      </c>
      <c r="G996">
        <v>12.266516400932099</v>
      </c>
      <c r="J996" t="s">
        <v>560</v>
      </c>
      <c r="K996">
        <v>1988</v>
      </c>
      <c r="L996">
        <v>0.16346561916326899</v>
      </c>
    </row>
    <row r="997" spans="1:12">
      <c r="A997" t="s">
        <v>556</v>
      </c>
      <c r="B997">
        <v>1987</v>
      </c>
      <c r="C997">
        <v>49.930364627592603</v>
      </c>
      <c r="E997" t="s">
        <v>561</v>
      </c>
      <c r="F997">
        <v>1987</v>
      </c>
      <c r="G997">
        <v>11.5198087055832</v>
      </c>
      <c r="J997" t="s">
        <v>560</v>
      </c>
      <c r="K997">
        <v>1987</v>
      </c>
      <c r="L997">
        <v>0.163613152307546</v>
      </c>
    </row>
    <row r="998" spans="1:12">
      <c r="A998" t="s">
        <v>556</v>
      </c>
      <c r="B998">
        <v>1986</v>
      </c>
      <c r="C998">
        <v>48.579531380427703</v>
      </c>
      <c r="E998" t="s">
        <v>561</v>
      </c>
      <c r="F998">
        <v>1986</v>
      </c>
      <c r="G998">
        <v>10.8227240631984</v>
      </c>
      <c r="J998" t="s">
        <v>560</v>
      </c>
      <c r="K998">
        <v>1986</v>
      </c>
      <c r="L998">
        <v>0.16851823604792299</v>
      </c>
    </row>
    <row r="999" spans="1:12">
      <c r="A999" t="s">
        <v>556</v>
      </c>
      <c r="B999">
        <v>1985</v>
      </c>
      <c r="C999">
        <v>48.102991164324003</v>
      </c>
      <c r="E999" t="s">
        <v>561</v>
      </c>
      <c r="F999">
        <v>1985</v>
      </c>
      <c r="G999">
        <v>10.164150473202501</v>
      </c>
      <c r="J999" t="s">
        <v>560</v>
      </c>
      <c r="K999">
        <v>1985</v>
      </c>
      <c r="L999">
        <v>0.172824840942705</v>
      </c>
    </row>
    <row r="1000" spans="1:12">
      <c r="A1000" t="s">
        <v>556</v>
      </c>
      <c r="B1000">
        <v>1984</v>
      </c>
      <c r="C1000">
        <v>47.132930415240999</v>
      </c>
      <c r="E1000" t="s">
        <v>561</v>
      </c>
      <c r="F1000">
        <v>1984</v>
      </c>
      <c r="G1000">
        <v>9.5435235899389603</v>
      </c>
      <c r="J1000" t="s">
        <v>560</v>
      </c>
      <c r="K1000">
        <v>1984</v>
      </c>
      <c r="L1000">
        <v>0.146488775131697</v>
      </c>
    </row>
    <row r="1001" spans="1:12">
      <c r="A1001" t="s">
        <v>556</v>
      </c>
      <c r="B1001">
        <v>1983</v>
      </c>
      <c r="C1001">
        <v>46.768579439420499</v>
      </c>
      <c r="E1001" t="s">
        <v>561</v>
      </c>
      <c r="F1001">
        <v>1983</v>
      </c>
      <c r="G1001">
        <v>8.9622521381115696</v>
      </c>
      <c r="J1001" t="s">
        <v>560</v>
      </c>
      <c r="K1001">
        <v>1983</v>
      </c>
      <c r="L1001">
        <v>0.17356479825787599</v>
      </c>
    </row>
    <row r="1002" spans="1:12">
      <c r="A1002" t="s">
        <v>556</v>
      </c>
      <c r="B1002">
        <v>1982</v>
      </c>
      <c r="C1002">
        <v>45.897141619354997</v>
      </c>
      <c r="E1002" t="s">
        <v>561</v>
      </c>
      <c r="F1002">
        <v>1982</v>
      </c>
      <c r="G1002">
        <v>8.4140398959916496</v>
      </c>
      <c r="J1002" t="s">
        <v>560</v>
      </c>
      <c r="K1002">
        <v>1982</v>
      </c>
      <c r="L1002">
        <v>0.17074951242841799</v>
      </c>
    </row>
    <row r="1003" spans="1:12">
      <c r="A1003" t="s">
        <v>556</v>
      </c>
      <c r="B1003">
        <v>1981</v>
      </c>
      <c r="C1003">
        <v>45.492784655851601</v>
      </c>
      <c r="E1003" t="s">
        <v>561</v>
      </c>
      <c r="F1003">
        <v>1981</v>
      </c>
      <c r="G1003">
        <v>7.9000430684850196</v>
      </c>
      <c r="J1003" t="s">
        <v>560</v>
      </c>
      <c r="K1003">
        <v>1981</v>
      </c>
      <c r="L1003">
        <v>0.156946748152274</v>
      </c>
    </row>
    <row r="1004" spans="1:12">
      <c r="A1004" t="s">
        <v>556</v>
      </c>
      <c r="B1004">
        <v>1980</v>
      </c>
      <c r="C1004">
        <v>41.023386645954297</v>
      </c>
      <c r="E1004" t="s">
        <v>561</v>
      </c>
      <c r="F1004">
        <v>1980</v>
      </c>
      <c r="G1004">
        <v>6.9957625800597398</v>
      </c>
      <c r="J1004" t="s">
        <v>560</v>
      </c>
      <c r="K1004">
        <v>1980</v>
      </c>
      <c r="L1004">
        <v>0.15479226995835099</v>
      </c>
    </row>
    <row r="1005" spans="1:12">
      <c r="A1005" t="s">
        <v>556</v>
      </c>
      <c r="B1005">
        <v>1979</v>
      </c>
      <c r="C1005">
        <v>40.094588874878703</v>
      </c>
      <c r="E1005" t="s">
        <v>561</v>
      </c>
      <c r="F1005">
        <v>1979</v>
      </c>
      <c r="G1005">
        <v>6.6805545714243397</v>
      </c>
      <c r="J1005" t="s">
        <v>560</v>
      </c>
      <c r="K1005">
        <v>1979</v>
      </c>
      <c r="L1005">
        <v>0.16850756432084299</v>
      </c>
    </row>
    <row r="1006" spans="1:12">
      <c r="A1006" t="s">
        <v>556</v>
      </c>
      <c r="B1006">
        <v>1978</v>
      </c>
      <c r="C1006">
        <v>39.226653431986797</v>
      </c>
      <c r="E1006" t="s">
        <v>561</v>
      </c>
      <c r="F1006">
        <v>1978</v>
      </c>
      <c r="G1006">
        <v>6.1402935139246297</v>
      </c>
      <c r="J1006" t="s">
        <v>560</v>
      </c>
      <c r="K1006">
        <v>1978</v>
      </c>
      <c r="L1006">
        <v>0.18964428103335701</v>
      </c>
    </row>
    <row r="1007" spans="1:12">
      <c r="A1007" t="s">
        <v>556</v>
      </c>
      <c r="B1007">
        <v>1977</v>
      </c>
      <c r="C1007">
        <v>38.260466007244702</v>
      </c>
      <c r="E1007" t="s">
        <v>561</v>
      </c>
      <c r="F1007">
        <v>1977</v>
      </c>
      <c r="G1007">
        <v>5.6651302514607904</v>
      </c>
      <c r="J1007" t="s">
        <v>560</v>
      </c>
      <c r="K1007">
        <v>1977</v>
      </c>
      <c r="L1007">
        <v>0.18163365460578801</v>
      </c>
    </row>
    <row r="1008" spans="1:12">
      <c r="A1008" t="s">
        <v>556</v>
      </c>
      <c r="B1008">
        <v>1976</v>
      </c>
      <c r="C1008">
        <v>37.439629434030898</v>
      </c>
      <c r="E1008" t="s">
        <v>561</v>
      </c>
      <c r="F1008">
        <v>1976</v>
      </c>
      <c r="G1008">
        <v>4.8125378427434802</v>
      </c>
      <c r="J1008" t="s">
        <v>560</v>
      </c>
      <c r="K1008">
        <v>1976</v>
      </c>
      <c r="L1008">
        <v>0.17823331043332299</v>
      </c>
    </row>
    <row r="1009" spans="1:12">
      <c r="A1009" t="s">
        <v>556</v>
      </c>
      <c r="B1009">
        <v>1975</v>
      </c>
      <c r="C1009">
        <v>36.7466584729735</v>
      </c>
      <c r="E1009" t="s">
        <v>561</v>
      </c>
      <c r="F1009">
        <v>1975</v>
      </c>
      <c r="G1009">
        <v>4.3953584061661601</v>
      </c>
      <c r="J1009" t="s">
        <v>560</v>
      </c>
      <c r="K1009">
        <v>1975</v>
      </c>
      <c r="L1009">
        <v>0.18445213494628299</v>
      </c>
    </row>
    <row r="1010" spans="1:12">
      <c r="A1010" t="s">
        <v>556</v>
      </c>
      <c r="B1010">
        <v>1970</v>
      </c>
      <c r="C1010">
        <v>32.959861597130399</v>
      </c>
      <c r="J1010" t="s">
        <v>560</v>
      </c>
      <c r="K1010">
        <v>1970</v>
      </c>
      <c r="L1010">
        <v>0.148211949863709</v>
      </c>
    </row>
    <row r="1011" spans="1:12">
      <c r="A1011" t="s">
        <v>556</v>
      </c>
      <c r="B1011">
        <v>1965</v>
      </c>
      <c r="C1011">
        <v>29.2245009022398</v>
      </c>
      <c r="J1011" t="s">
        <v>560</v>
      </c>
      <c r="K1011">
        <v>1965</v>
      </c>
      <c r="L1011">
        <v>0.124776151584058</v>
      </c>
    </row>
    <row r="1012" spans="1:12">
      <c r="A1012" t="s">
        <v>556</v>
      </c>
      <c r="B1012">
        <v>1960</v>
      </c>
      <c r="C1012">
        <v>26.442333946406801</v>
      </c>
      <c r="J1012" t="s">
        <v>560</v>
      </c>
      <c r="K1012">
        <v>1960</v>
      </c>
      <c r="L1012">
        <v>0.103119831578799</v>
      </c>
    </row>
    <row r="1013" spans="1:12">
      <c r="A1013" s="6"/>
    </row>
    <row r="1014" spans="1:12">
      <c r="A1014" s="9" t="s">
        <v>1217</v>
      </c>
    </row>
    <row r="1015" spans="1:12">
      <c r="A1015" s="6"/>
    </row>
    <row r="1017" spans="1:12">
      <c r="A1017" s="4" t="s">
        <v>1277</v>
      </c>
    </row>
    <row r="1018" spans="1:12">
      <c r="B1018" t="s">
        <v>850</v>
      </c>
      <c r="C1018" t="s">
        <v>1233</v>
      </c>
      <c r="D1018" t="s">
        <v>917</v>
      </c>
    </row>
    <row r="1019" spans="1:12">
      <c r="B1019">
        <v>1890</v>
      </c>
      <c r="C1019">
        <v>1.5E-3</v>
      </c>
      <c r="D1019">
        <v>2.0000000000000002E-5</v>
      </c>
    </row>
    <row r="1020" spans="1:12">
      <c r="B1020">
        <v>1900</v>
      </c>
      <c r="C1020">
        <v>7.8</v>
      </c>
      <c r="D1020">
        <v>0.1</v>
      </c>
    </row>
    <row r="1021" spans="1:12">
      <c r="B1021">
        <v>1910</v>
      </c>
      <c r="C1021">
        <v>35.6</v>
      </c>
      <c r="D1021">
        <v>0.4</v>
      </c>
    </row>
    <row r="1022" spans="1:12">
      <c r="B1022">
        <v>1920</v>
      </c>
      <c r="C1022">
        <v>51.8</v>
      </c>
      <c r="D1022">
        <v>0.5</v>
      </c>
    </row>
    <row r="1023" spans="1:12">
      <c r="B1023">
        <v>1930</v>
      </c>
      <c r="C1023">
        <v>83.5</v>
      </c>
      <c r="D1023">
        <v>0.7</v>
      </c>
    </row>
    <row r="1024" spans="1:12">
      <c r="B1024">
        <v>1940</v>
      </c>
      <c r="C1024">
        <v>98.8</v>
      </c>
      <c r="D1024">
        <v>0.7</v>
      </c>
    </row>
    <row r="1025" spans="1:12">
      <c r="B1025">
        <v>1950</v>
      </c>
      <c r="C1025">
        <v>171</v>
      </c>
      <c r="D1025">
        <v>1.1000000000000001</v>
      </c>
    </row>
    <row r="1026" spans="1:12">
      <c r="B1026">
        <v>1960</v>
      </c>
      <c r="C1026">
        <v>288</v>
      </c>
      <c r="D1026">
        <v>1.6</v>
      </c>
    </row>
    <row r="1027" spans="1:12">
      <c r="B1027">
        <v>1970</v>
      </c>
      <c r="C1027">
        <v>494</v>
      </c>
      <c r="D1027">
        <v>2.4</v>
      </c>
    </row>
    <row r="1028" spans="1:12">
      <c r="B1028">
        <v>1980</v>
      </c>
      <c r="C1028">
        <v>853</v>
      </c>
      <c r="D1028">
        <v>3.8</v>
      </c>
    </row>
    <row r="1029" spans="1:12">
      <c r="B1029">
        <v>1990</v>
      </c>
      <c r="C1029" s="21">
        <v>1272</v>
      </c>
      <c r="D1029">
        <v>5.0999999999999996</v>
      </c>
    </row>
    <row r="1030" spans="1:12">
      <c r="B1030">
        <v>1998</v>
      </c>
      <c r="C1030" s="21">
        <v>1698</v>
      </c>
      <c r="D1030">
        <v>6.3</v>
      </c>
    </row>
    <row r="1031" spans="1:12">
      <c r="A1031" t="s">
        <v>918</v>
      </c>
    </row>
    <row r="1034" spans="1:12">
      <c r="A1034">
        <v>1919</v>
      </c>
      <c r="B1034" t="s">
        <v>1049</v>
      </c>
      <c r="L1034" t="s">
        <v>1050</v>
      </c>
    </row>
    <row r="1035" spans="1:12">
      <c r="A1035">
        <v>1930</v>
      </c>
      <c r="B1035" t="s">
        <v>1047</v>
      </c>
      <c r="L1035" t="s">
        <v>1051</v>
      </c>
    </row>
    <row r="1036" spans="1:12">
      <c r="A1036">
        <v>2001</v>
      </c>
      <c r="B1036" t="s">
        <v>1048</v>
      </c>
      <c r="L1036" t="s">
        <v>1052</v>
      </c>
    </row>
    <row r="1041" spans="1:18">
      <c r="A1041" s="4" t="s">
        <v>1279</v>
      </c>
      <c r="G1041" s="128" t="s">
        <v>728</v>
      </c>
      <c r="H1041" s="129"/>
      <c r="I1041" s="129"/>
      <c r="J1041" s="129"/>
      <c r="K1041" s="129"/>
      <c r="L1041" s="129"/>
      <c r="M1041" s="129"/>
      <c r="N1041" s="129"/>
      <c r="O1041" s="129"/>
      <c r="P1041" s="129"/>
      <c r="Q1041" s="129"/>
      <c r="R1041" s="129"/>
    </row>
    <row r="1042" spans="1:18">
      <c r="A1042" t="s">
        <v>795</v>
      </c>
      <c r="G1042" s="128"/>
      <c r="H1042" s="129"/>
      <c r="I1042" s="129"/>
      <c r="J1042" s="129"/>
      <c r="K1042" s="129"/>
      <c r="L1042" s="129"/>
      <c r="M1042" s="129"/>
      <c r="N1042" s="129"/>
      <c r="O1042" s="129"/>
      <c r="P1042" s="129"/>
      <c r="Q1042" s="129"/>
      <c r="R1042" s="129"/>
    </row>
    <row r="1043" spans="1:18">
      <c r="C1043" t="s">
        <v>919</v>
      </c>
      <c r="D1043" t="s">
        <v>920</v>
      </c>
      <c r="E1043" t="s">
        <v>921</v>
      </c>
      <c r="G1043" s="130" t="s">
        <v>740</v>
      </c>
      <c r="H1043" s="129"/>
      <c r="I1043" s="129"/>
      <c r="J1043" s="129"/>
      <c r="K1043" s="129"/>
      <c r="L1043" s="129"/>
      <c r="M1043" s="129"/>
      <c r="N1043" s="129"/>
      <c r="O1043" s="129"/>
      <c r="P1043" s="129"/>
      <c r="Q1043" s="129"/>
      <c r="R1043" s="129"/>
    </row>
    <row r="1044" spans="1:18">
      <c r="B1044">
        <v>1997</v>
      </c>
      <c r="C1044">
        <v>54</v>
      </c>
      <c r="D1044">
        <v>6</v>
      </c>
      <c r="E1044">
        <v>14</v>
      </c>
      <c r="G1044" s="131"/>
      <c r="H1044" s="131"/>
      <c r="I1044" s="131"/>
      <c r="J1044" s="131"/>
      <c r="K1044" s="131"/>
      <c r="L1044" s="131"/>
      <c r="M1044" s="131"/>
      <c r="N1044" s="131"/>
      <c r="O1044" s="131"/>
      <c r="P1044" s="131"/>
      <c r="Q1044" s="131"/>
      <c r="R1044" s="129"/>
    </row>
    <row r="1045" spans="1:18">
      <c r="B1045">
        <v>1998</v>
      </c>
      <c r="C1045">
        <v>54</v>
      </c>
      <c r="D1045">
        <v>7</v>
      </c>
      <c r="E1045">
        <v>14</v>
      </c>
      <c r="G1045" s="131"/>
      <c r="H1045" s="131"/>
      <c r="I1045" s="131"/>
      <c r="J1045" s="131"/>
      <c r="K1045" s="131"/>
      <c r="L1045" s="131"/>
      <c r="M1045" s="131"/>
      <c r="N1045" s="131"/>
      <c r="O1045" s="131"/>
      <c r="P1045" s="131"/>
      <c r="Q1045" s="131"/>
      <c r="R1045" s="129"/>
    </row>
    <row r="1046" spans="1:18">
      <c r="B1046">
        <v>1999</v>
      </c>
      <c r="C1046">
        <v>56</v>
      </c>
      <c r="D1046">
        <v>8</v>
      </c>
      <c r="E1046">
        <v>15</v>
      </c>
      <c r="G1046" s="132"/>
      <c r="H1046" s="133">
        <v>2001</v>
      </c>
      <c r="I1046" s="134">
        <v>2002</v>
      </c>
      <c r="J1046" s="133">
        <v>2003</v>
      </c>
      <c r="K1046" s="134">
        <v>2004</v>
      </c>
      <c r="L1046" s="133">
        <v>2005</v>
      </c>
      <c r="M1046" s="134">
        <v>2006</v>
      </c>
      <c r="N1046" s="133">
        <v>2007</v>
      </c>
      <c r="O1046" s="134">
        <v>2008</v>
      </c>
      <c r="P1046" s="133">
        <v>2009</v>
      </c>
      <c r="Q1046" s="135">
        <v>2010</v>
      </c>
      <c r="R1046" s="135" t="s">
        <v>726</v>
      </c>
    </row>
    <row r="1047" spans="1:18">
      <c r="B1047">
        <v>2000</v>
      </c>
      <c r="C1047">
        <v>57</v>
      </c>
      <c r="D1047">
        <v>9</v>
      </c>
      <c r="E1047">
        <v>16</v>
      </c>
      <c r="G1047" s="136" t="s">
        <v>710</v>
      </c>
      <c r="H1047" s="137">
        <v>48.663337193211333</v>
      </c>
      <c r="I1047" s="138">
        <v>48.563851094755904</v>
      </c>
      <c r="J1047" s="138">
        <v>47.842603478820315</v>
      </c>
      <c r="K1047" s="138">
        <v>47.658779402603159</v>
      </c>
      <c r="L1047" s="137">
        <v>47.2</v>
      </c>
      <c r="M1047" s="137">
        <v>46.5</v>
      </c>
      <c r="N1047" s="138">
        <v>44.8</v>
      </c>
      <c r="O1047" s="138">
        <v>44.5</v>
      </c>
      <c r="P1047" s="138">
        <v>42.7</v>
      </c>
      <c r="Q1047" s="137">
        <v>41.6</v>
      </c>
      <c r="R1047" s="137">
        <v>39.799999999999997</v>
      </c>
    </row>
    <row r="1048" spans="1:18">
      <c r="B1048">
        <v>2001</v>
      </c>
      <c r="C1048">
        <v>57</v>
      </c>
      <c r="D1048">
        <v>10</v>
      </c>
      <c r="E1048" s="137">
        <v>16.64244648083454</v>
      </c>
      <c r="G1048" s="139" t="s">
        <v>714</v>
      </c>
      <c r="H1048" s="137">
        <v>16.64244648083454</v>
      </c>
      <c r="I1048" s="138">
        <v>17.208155078757876</v>
      </c>
      <c r="J1048" s="138">
        <v>17.815542084492044</v>
      </c>
      <c r="K1048" s="138">
        <v>18.650004457821943</v>
      </c>
      <c r="L1048" s="137">
        <v>19.3</v>
      </c>
      <c r="M1048" s="137">
        <v>19.2</v>
      </c>
      <c r="N1048" s="138">
        <v>18.8</v>
      </c>
      <c r="O1048" s="138">
        <v>18.600000000000001</v>
      </c>
      <c r="P1048" s="138">
        <v>17.8</v>
      </c>
      <c r="Q1048" s="137">
        <v>17.2</v>
      </c>
      <c r="R1048" s="137">
        <v>16.600000000000001</v>
      </c>
    </row>
    <row r="1049" spans="1:18">
      <c r="B1049">
        <v>2002</v>
      </c>
      <c r="C1049">
        <v>56</v>
      </c>
      <c r="D1049">
        <v>11</v>
      </c>
      <c r="E1049" s="138">
        <v>17.208155078757876</v>
      </c>
      <c r="G1049" s="136" t="s">
        <v>712</v>
      </c>
      <c r="H1049" s="137">
        <v>8.9893031884253691</v>
      </c>
      <c r="I1049" s="138">
        <v>9.7982074877457741</v>
      </c>
      <c r="J1049" s="138">
        <v>10.797096838052989</v>
      </c>
      <c r="K1049" s="138">
        <v>11.942211033856454</v>
      </c>
      <c r="L1049" s="137">
        <v>12.9</v>
      </c>
      <c r="M1049" s="137">
        <v>13</v>
      </c>
      <c r="N1049" s="138">
        <v>13</v>
      </c>
      <c r="O1049" s="138">
        <v>12.8</v>
      </c>
      <c r="P1049" s="138">
        <v>12.4</v>
      </c>
      <c r="Q1049" s="137">
        <v>11.9</v>
      </c>
      <c r="R1049" s="137">
        <v>11.6</v>
      </c>
    </row>
    <row r="1050" spans="1:18">
      <c r="B1050">
        <v>2003</v>
      </c>
      <c r="C1050">
        <v>55</v>
      </c>
      <c r="D1050">
        <v>12</v>
      </c>
      <c r="E1050" s="138">
        <v>17.815542084492044</v>
      </c>
    </row>
    <row r="1051" spans="1:18">
      <c r="B1051">
        <v>2004</v>
      </c>
      <c r="C1051">
        <v>54</v>
      </c>
      <c r="D1051">
        <v>13</v>
      </c>
      <c r="E1051" s="138">
        <v>18.650004457821943</v>
      </c>
    </row>
    <row r="1052" spans="1:18">
      <c r="B1052">
        <v>2005</v>
      </c>
      <c r="C1052">
        <v>53</v>
      </c>
      <c r="D1052">
        <v>15</v>
      </c>
      <c r="E1052" s="137">
        <v>19.3</v>
      </c>
    </row>
    <row r="1053" spans="1:18">
      <c r="B1053">
        <v>2006</v>
      </c>
      <c r="C1053">
        <v>52</v>
      </c>
      <c r="D1053">
        <v>15</v>
      </c>
      <c r="E1053" s="137">
        <v>19.2</v>
      </c>
    </row>
    <row r="1054" spans="1:18">
      <c r="B1054">
        <v>2007</v>
      </c>
      <c r="C1054">
        <v>50</v>
      </c>
      <c r="D1054">
        <v>16</v>
      </c>
      <c r="E1054" s="138">
        <v>18.8</v>
      </c>
    </row>
    <row r="1055" spans="1:18">
      <c r="B1055">
        <v>2008</v>
      </c>
      <c r="C1055" s="138">
        <v>44.5</v>
      </c>
      <c r="D1055" s="138">
        <v>12.8</v>
      </c>
      <c r="E1055" s="138">
        <v>18.600000000000001</v>
      </c>
    </row>
    <row r="1056" spans="1:18">
      <c r="B1056">
        <v>2009</v>
      </c>
      <c r="C1056" s="138">
        <v>42.7</v>
      </c>
      <c r="D1056" s="138">
        <v>12.4</v>
      </c>
      <c r="E1056" s="138">
        <v>17.8</v>
      </c>
    </row>
    <row r="1057" spans="1:5">
      <c r="B1057">
        <v>2010</v>
      </c>
      <c r="C1057" s="137">
        <v>41.6</v>
      </c>
      <c r="D1057" s="137">
        <v>11.9</v>
      </c>
      <c r="E1057" s="137">
        <v>17.2</v>
      </c>
    </row>
    <row r="1058" spans="1:5">
      <c r="B1058">
        <v>2011</v>
      </c>
      <c r="C1058" s="137">
        <v>39.799999999999997</v>
      </c>
      <c r="D1058" s="137">
        <v>11.6</v>
      </c>
      <c r="E1058" s="137">
        <v>16.600000000000001</v>
      </c>
    </row>
    <row r="1059" spans="1:5">
      <c r="A1059" t="s">
        <v>922</v>
      </c>
    </row>
    <row r="1063" spans="1:5">
      <c r="A1063" s="128" t="s">
        <v>728</v>
      </c>
      <c r="B1063" s="140"/>
    </row>
    <row r="1064" spans="1:5">
      <c r="A1064" s="130" t="s">
        <v>738</v>
      </c>
      <c r="B1064" s="139"/>
    </row>
    <row r="1065" spans="1:5">
      <c r="A1065" s="139"/>
      <c r="B1065" s="139"/>
    </row>
    <row r="1066" spans="1:5">
      <c r="A1066" s="139"/>
      <c r="B1066" s="139"/>
    </row>
    <row r="1067" spans="1:5">
      <c r="A1067" s="141" t="s">
        <v>737</v>
      </c>
      <c r="B1067" s="142" t="s">
        <v>726</v>
      </c>
    </row>
    <row r="1068" spans="1:5">
      <c r="A1068" s="143" t="s">
        <v>736</v>
      </c>
      <c r="B1068" s="144">
        <v>39.1</v>
      </c>
    </row>
    <row r="1069" spans="1:5">
      <c r="A1069" s="143" t="s">
        <v>735</v>
      </c>
      <c r="B1069" s="144">
        <v>28.5</v>
      </c>
    </row>
    <row r="1070" spans="1:5">
      <c r="A1070" s="143" t="s">
        <v>734</v>
      </c>
      <c r="B1070" s="144">
        <v>26.3</v>
      </c>
    </row>
    <row r="1071" spans="1:5">
      <c r="A1071" s="145" t="s">
        <v>733</v>
      </c>
      <c r="B1071" s="144">
        <v>16.600000000000001</v>
      </c>
    </row>
    <row r="1072" spans="1:5">
      <c r="A1072" s="143" t="s">
        <v>732</v>
      </c>
      <c r="B1072" s="144">
        <v>13</v>
      </c>
    </row>
    <row r="1073" spans="1:12">
      <c r="A1073" s="143" t="s">
        <v>731</v>
      </c>
      <c r="B1073" s="144">
        <v>9.6999999999999993</v>
      </c>
    </row>
    <row r="1074" spans="1:12">
      <c r="A1074" s="143" t="s">
        <v>730</v>
      </c>
      <c r="B1074" s="144">
        <v>1.4</v>
      </c>
    </row>
    <row r="1075" spans="1:12">
      <c r="A1075" s="139"/>
      <c r="B1075" s="139"/>
    </row>
    <row r="1076" spans="1:12">
      <c r="A1076" s="139" t="s">
        <v>729</v>
      </c>
      <c r="B1076" s="139"/>
    </row>
    <row r="1077" spans="1:12">
      <c r="A1077" s="139"/>
      <c r="B1077" s="139"/>
    </row>
    <row r="1078" spans="1:12">
      <c r="A1078" s="139"/>
      <c r="B1078" s="139"/>
    </row>
    <row r="1079" spans="1:12">
      <c r="A1079" s="139"/>
      <c r="B1079" s="139"/>
    </row>
    <row r="1080" spans="1:12">
      <c r="A1080" s="4" t="s">
        <v>1278</v>
      </c>
    </row>
    <row r="1081" spans="1:12">
      <c r="B1081" t="s">
        <v>1044</v>
      </c>
      <c r="C1081" t="s">
        <v>1045</v>
      </c>
    </row>
    <row r="1082" spans="1:12">
      <c r="A1082">
        <v>1927</v>
      </c>
      <c r="B1082" s="8">
        <v>75</v>
      </c>
      <c r="C1082">
        <v>200</v>
      </c>
      <c r="L1082" t="s">
        <v>1046</v>
      </c>
    </row>
    <row r="1083" spans="1:12">
      <c r="A1083">
        <v>1928</v>
      </c>
      <c r="B1083" s="8">
        <v>45</v>
      </c>
      <c r="C1083">
        <v>120</v>
      </c>
      <c r="L1083" t="s">
        <v>1046</v>
      </c>
    </row>
    <row r="1084" spans="1:12">
      <c r="A1084">
        <v>1930</v>
      </c>
      <c r="B1084" s="8">
        <v>30</v>
      </c>
      <c r="C1084">
        <v>80</v>
      </c>
      <c r="L1084" t="s">
        <v>1046</v>
      </c>
    </row>
    <row r="1085" spans="1:12">
      <c r="A1085">
        <v>1936</v>
      </c>
      <c r="B1085" s="8">
        <v>21</v>
      </c>
      <c r="C1085">
        <v>56</v>
      </c>
      <c r="L1085" t="s">
        <v>1046</v>
      </c>
    </row>
    <row r="1086" spans="1:12">
      <c r="A1086">
        <v>1944</v>
      </c>
      <c r="B1086" s="8">
        <v>21</v>
      </c>
      <c r="C1086">
        <v>40</v>
      </c>
      <c r="L1086" t="s">
        <v>1046</v>
      </c>
    </row>
    <row r="1087" spans="1:12">
      <c r="A1087">
        <v>1945</v>
      </c>
      <c r="B1087" s="8">
        <v>12</v>
      </c>
      <c r="C1087">
        <v>20</v>
      </c>
      <c r="L1087" t="s">
        <v>1046</v>
      </c>
    </row>
    <row r="1088" spans="1:12">
      <c r="A1088">
        <v>1969</v>
      </c>
      <c r="B1088" s="8">
        <v>12</v>
      </c>
      <c r="C1088">
        <v>6</v>
      </c>
      <c r="L1088" t="s">
        <v>1046</v>
      </c>
    </row>
    <row r="1089" spans="1:12">
      <c r="A1089">
        <v>1970</v>
      </c>
      <c r="B1089" s="8">
        <v>9.6</v>
      </c>
      <c r="C1089">
        <v>5</v>
      </c>
      <c r="L1089" t="s">
        <v>1046</v>
      </c>
    </row>
    <row r="1090" spans="1:12">
      <c r="A1090">
        <v>1974</v>
      </c>
      <c r="B1090" s="8">
        <v>5.4</v>
      </c>
      <c r="C1090">
        <v>1.6</v>
      </c>
      <c r="L1090" t="s">
        <v>1046</v>
      </c>
    </row>
    <row r="1091" spans="1:12">
      <c r="A1091">
        <v>1980</v>
      </c>
      <c r="B1091" s="8">
        <v>4.8</v>
      </c>
      <c r="C1091">
        <v>0.9</v>
      </c>
      <c r="L1091" t="s">
        <v>1046</v>
      </c>
    </row>
    <row r="1092" spans="1:12">
      <c r="A1092">
        <v>1986</v>
      </c>
      <c r="B1092" s="8">
        <v>4.83</v>
      </c>
      <c r="C1092">
        <v>0.7</v>
      </c>
      <c r="L1092" t="s">
        <v>1046</v>
      </c>
    </row>
    <row r="1093" spans="1:12">
      <c r="A1093">
        <v>1991</v>
      </c>
      <c r="B1093" s="8">
        <v>3.32</v>
      </c>
      <c r="C1093">
        <v>0.3</v>
      </c>
      <c r="L1093" t="s">
        <v>1046</v>
      </c>
    </row>
    <row r="1094" spans="1:12">
      <c r="A1094">
        <v>1995</v>
      </c>
      <c r="B1094" s="8">
        <v>2.4</v>
      </c>
      <c r="C1094">
        <v>0.2</v>
      </c>
      <c r="L1094" t="s">
        <v>1046</v>
      </c>
    </row>
    <row r="1095" spans="1:12">
      <c r="A1095">
        <v>1999</v>
      </c>
      <c r="B1095" s="8">
        <v>0.3</v>
      </c>
      <c r="C1095">
        <v>0.02</v>
      </c>
      <c r="L1095" t="s">
        <v>1046</v>
      </c>
    </row>
    <row r="1102" spans="1:12">
      <c r="A1102" s="6" t="s">
        <v>357</v>
      </c>
    </row>
    <row r="1104" spans="1:12">
      <c r="A1104" t="s">
        <v>745</v>
      </c>
    </row>
    <row r="1105" spans="2:13">
      <c r="D1105" t="s">
        <v>745</v>
      </c>
    </row>
    <row r="1106" spans="2:13">
      <c r="B1106" t="s">
        <v>556</v>
      </c>
      <c r="C1106">
        <v>2010</v>
      </c>
      <c r="D1106">
        <v>89.856450952805105</v>
      </c>
      <c r="F1106" t="s">
        <v>561</v>
      </c>
      <c r="G1106">
        <v>2010</v>
      </c>
      <c r="H1106">
        <v>166.26488292057201</v>
      </c>
      <c r="K1106" t="s">
        <v>560</v>
      </c>
      <c r="L1106">
        <v>2010</v>
      </c>
      <c r="M1106">
        <v>38.379613054220997</v>
      </c>
    </row>
    <row r="1107" spans="2:13">
      <c r="B1107" t="s">
        <v>556</v>
      </c>
      <c r="C1107">
        <v>2009</v>
      </c>
      <c r="D1107">
        <v>89.149116340341095</v>
      </c>
      <c r="F1107" t="s">
        <v>561</v>
      </c>
      <c r="G1107">
        <v>2009</v>
      </c>
      <c r="H1107">
        <v>161.11661517156</v>
      </c>
      <c r="K1107" t="s">
        <v>560</v>
      </c>
      <c r="L1107">
        <v>2009</v>
      </c>
      <c r="M1107">
        <v>28.990856344782699</v>
      </c>
    </row>
    <row r="1108" spans="2:13">
      <c r="B1108" t="s">
        <v>556</v>
      </c>
      <c r="C1108">
        <v>2008</v>
      </c>
      <c r="D1108">
        <v>85.675203095151005</v>
      </c>
      <c r="F1108" t="s">
        <v>561</v>
      </c>
      <c r="G1108">
        <v>2008</v>
      </c>
      <c r="H1108">
        <v>139.36715536335799</v>
      </c>
      <c r="K1108" t="s">
        <v>560</v>
      </c>
      <c r="L1108">
        <v>2008</v>
      </c>
      <c r="M1108">
        <v>27.297479159774401</v>
      </c>
    </row>
    <row r="1109" spans="2:13">
      <c r="B1109" t="s">
        <v>556</v>
      </c>
      <c r="C1109">
        <v>2007</v>
      </c>
      <c r="D1109">
        <v>82.471958442442997</v>
      </c>
      <c r="F1109" t="s">
        <v>561</v>
      </c>
      <c r="G1109">
        <v>2007</v>
      </c>
      <c r="H1109">
        <v>119.47420213163301</v>
      </c>
      <c r="K1109" t="s">
        <v>560</v>
      </c>
      <c r="L1109">
        <v>2007</v>
      </c>
      <c r="M1109">
        <v>13.8275956459309</v>
      </c>
    </row>
    <row r="1110" spans="2:13">
      <c r="B1110" t="s">
        <v>556</v>
      </c>
      <c r="C1110">
        <v>2006</v>
      </c>
      <c r="D1110">
        <v>76.644603413749294</v>
      </c>
      <c r="F1110" t="s">
        <v>561</v>
      </c>
      <c r="G1110">
        <v>2006</v>
      </c>
      <c r="H1110">
        <v>104.99194345673</v>
      </c>
      <c r="K1110" t="s">
        <v>560</v>
      </c>
      <c r="L1110">
        <v>2006</v>
      </c>
      <c r="M1110">
        <v>6.8396351124135801</v>
      </c>
    </row>
    <row r="1111" spans="2:13">
      <c r="B1111" t="s">
        <v>556</v>
      </c>
      <c r="C1111">
        <v>2005</v>
      </c>
      <c r="D1111">
        <v>68.627382542600799</v>
      </c>
      <c r="F1111" t="s">
        <v>561</v>
      </c>
      <c r="G1111">
        <v>2005</v>
      </c>
      <c r="H1111">
        <v>83.424196766980103</v>
      </c>
      <c r="K1111" t="s">
        <v>560</v>
      </c>
      <c r="L1111">
        <v>2005</v>
      </c>
      <c r="M1111">
        <v>4.6262550119228196</v>
      </c>
    </row>
    <row r="1112" spans="2:13">
      <c r="B1112" t="s">
        <v>556</v>
      </c>
      <c r="C1112">
        <v>2004</v>
      </c>
      <c r="D1112">
        <v>62.850111907946797</v>
      </c>
      <c r="F1112" t="s">
        <v>561</v>
      </c>
      <c r="G1112">
        <v>2004</v>
      </c>
      <c r="H1112">
        <v>51.0870790714756</v>
      </c>
      <c r="K1112" t="s">
        <v>560</v>
      </c>
      <c r="L1112">
        <v>2004</v>
      </c>
      <c r="M1112">
        <v>4.2331610276599898</v>
      </c>
    </row>
    <row r="1113" spans="2:13">
      <c r="B1113" t="s">
        <v>556</v>
      </c>
      <c r="C1113">
        <v>2003</v>
      </c>
      <c r="D1113">
        <v>55.146605150688202</v>
      </c>
      <c r="F1113" t="s">
        <v>561</v>
      </c>
      <c r="G1113">
        <v>2003</v>
      </c>
      <c r="H1113">
        <v>24.941343197888202</v>
      </c>
      <c r="K1113" t="s">
        <v>560</v>
      </c>
      <c r="L1113">
        <v>2003</v>
      </c>
      <c r="M1113">
        <v>2.9133693674188899</v>
      </c>
    </row>
    <row r="1114" spans="2:13">
      <c r="B1114" t="s">
        <v>556</v>
      </c>
      <c r="C1114">
        <v>2002</v>
      </c>
      <c r="D1114">
        <v>49.156350153896803</v>
      </c>
      <c r="F1114" t="s">
        <v>561</v>
      </c>
      <c r="G1114">
        <v>2002</v>
      </c>
      <c r="H1114">
        <v>12.100604343849399</v>
      </c>
      <c r="K1114" t="s">
        <v>560</v>
      </c>
      <c r="L1114">
        <v>2002</v>
      </c>
      <c r="M1114">
        <v>1.5247885034877899</v>
      </c>
    </row>
    <row r="1115" spans="2:13">
      <c r="B1115" t="s">
        <v>556</v>
      </c>
      <c r="C1115">
        <v>2001</v>
      </c>
      <c r="D1115">
        <v>45.001698472664799</v>
      </c>
      <c r="F1115" t="s">
        <v>561</v>
      </c>
      <c r="G1115">
        <v>2001</v>
      </c>
      <c r="H1115">
        <v>5.3026865265467302</v>
      </c>
      <c r="K1115" t="s">
        <v>560</v>
      </c>
      <c r="L1115">
        <v>2001</v>
      </c>
      <c r="M1115">
        <v>1.1347980548171701</v>
      </c>
    </row>
    <row r="1116" spans="2:13">
      <c r="B1116" t="s">
        <v>556</v>
      </c>
      <c r="C1116">
        <v>2000</v>
      </c>
      <c r="D1116">
        <v>38.7537915097015</v>
      </c>
      <c r="F1116" t="s">
        <v>561</v>
      </c>
      <c r="G1116">
        <v>2000</v>
      </c>
      <c r="H1116">
        <v>2.2235317595350201</v>
      </c>
      <c r="K1116" t="s">
        <v>560</v>
      </c>
      <c r="L1116">
        <v>2000</v>
      </c>
      <c r="M1116">
        <v>0.52414971717812497</v>
      </c>
    </row>
    <row r="1117" spans="2:13">
      <c r="B1117" t="s">
        <v>556</v>
      </c>
      <c r="C1117">
        <v>1999</v>
      </c>
      <c r="D1117">
        <v>30.808089422689999</v>
      </c>
      <c r="F1117" t="s">
        <v>561</v>
      </c>
      <c r="G1117">
        <v>1999</v>
      </c>
      <c r="H1117">
        <v>0.93058624258228295</v>
      </c>
      <c r="K1117" t="s">
        <v>560</v>
      </c>
      <c r="L1117">
        <v>1999</v>
      </c>
      <c r="M1117">
        <v>0.23999966272803699</v>
      </c>
    </row>
    <row r="1118" spans="2:13">
      <c r="B1118" t="s">
        <v>556</v>
      </c>
      <c r="C1118">
        <v>1998</v>
      </c>
      <c r="D1118">
        <v>25.0771064273127</v>
      </c>
      <c r="F1118" t="s">
        <v>561</v>
      </c>
      <c r="G1118">
        <v>1998</v>
      </c>
      <c r="H1118">
        <v>0.50569473757065098</v>
      </c>
      <c r="K1118" t="s">
        <v>560</v>
      </c>
      <c r="L1118">
        <v>1998</v>
      </c>
      <c r="M1118">
        <v>0.131643366010288</v>
      </c>
    </row>
    <row r="1119" spans="2:13">
      <c r="B1119" t="s">
        <v>556</v>
      </c>
      <c r="C1119">
        <v>1997</v>
      </c>
      <c r="D1119">
        <v>20.287417620397399</v>
      </c>
      <c r="F1119" t="s">
        <v>561</v>
      </c>
      <c r="G1119">
        <v>1997</v>
      </c>
      <c r="H1119">
        <v>0.32731563136997699</v>
      </c>
      <c r="K1119" t="s">
        <v>560</v>
      </c>
      <c r="L1119">
        <v>1997</v>
      </c>
      <c r="M1119">
        <v>2.2600724081998098E-2</v>
      </c>
    </row>
    <row r="1120" spans="2:13">
      <c r="B1120" t="s">
        <v>556</v>
      </c>
      <c r="C1120">
        <v>1996</v>
      </c>
      <c r="D1120">
        <v>16.348935820428</v>
      </c>
      <c r="F1120" t="s">
        <v>561</v>
      </c>
      <c r="G1120">
        <v>1996</v>
      </c>
      <c r="H1120">
        <v>0.150213228459844</v>
      </c>
      <c r="K1120" t="s">
        <v>560</v>
      </c>
      <c r="L1120">
        <v>1996</v>
      </c>
      <c r="M1120">
        <v>1.8627530969201601E-2</v>
      </c>
    </row>
    <row r="1121" spans="1:13">
      <c r="B1121" t="s">
        <v>556</v>
      </c>
      <c r="C1121">
        <v>1995</v>
      </c>
      <c r="D1121">
        <v>12.685937767983299</v>
      </c>
      <c r="F1121" t="s">
        <v>561</v>
      </c>
      <c r="G1121">
        <v>1995</v>
      </c>
      <c r="H1121">
        <v>5.9533856213907999E-2</v>
      </c>
      <c r="K1121" t="s">
        <v>560</v>
      </c>
      <c r="L1121">
        <v>1995</v>
      </c>
      <c r="M1121">
        <v>8.3865090975861808E-3</v>
      </c>
    </row>
    <row r="1122" spans="1:13">
      <c r="B1122" t="s">
        <v>556</v>
      </c>
      <c r="C1122">
        <v>1994</v>
      </c>
      <c r="D1122">
        <v>9.16025142694218</v>
      </c>
      <c r="F1122" t="s">
        <v>561</v>
      </c>
      <c r="G1122">
        <v>1994</v>
      </c>
      <c r="H1122">
        <v>1.8636855615300599E-2</v>
      </c>
      <c r="K1122" t="s">
        <v>560</v>
      </c>
      <c r="L1122">
        <v>1994</v>
      </c>
      <c r="M1122">
        <v>0</v>
      </c>
    </row>
    <row r="1123" spans="1:13">
      <c r="B1123" t="s">
        <v>556</v>
      </c>
      <c r="C1123">
        <v>1993</v>
      </c>
      <c r="D1123">
        <v>6.1385203953838703</v>
      </c>
      <c r="F1123" t="s">
        <v>561</v>
      </c>
      <c r="G1123">
        <v>1993</v>
      </c>
      <c r="H1123">
        <v>6.7138624791088898E-3</v>
      </c>
    </row>
    <row r="1124" spans="1:13">
      <c r="B1124" t="s">
        <v>556</v>
      </c>
      <c r="C1124">
        <v>1992</v>
      </c>
      <c r="D1124">
        <v>4.2716924762931496</v>
      </c>
      <c r="F1124" t="s">
        <v>561</v>
      </c>
      <c r="G1124">
        <v>1992</v>
      </c>
      <c r="H1124">
        <v>4.0296112760934699E-3</v>
      </c>
    </row>
    <row r="1125" spans="1:13">
      <c r="B1125" t="s">
        <v>556</v>
      </c>
      <c r="C1125">
        <v>1991</v>
      </c>
      <c r="D1125">
        <v>2.9542342064599501</v>
      </c>
      <c r="F1125" t="s">
        <v>561</v>
      </c>
      <c r="G1125">
        <v>1991</v>
      </c>
      <c r="H1125">
        <v>2.01784022314676E-4</v>
      </c>
    </row>
    <row r="1126" spans="1:13">
      <c r="B1126" t="s">
        <v>556</v>
      </c>
      <c r="C1126">
        <v>1990</v>
      </c>
      <c r="D1126">
        <v>2.0853690024797098</v>
      </c>
      <c r="F1126" t="s">
        <v>561</v>
      </c>
      <c r="G1126">
        <v>1990</v>
      </c>
      <c r="H1126">
        <v>0</v>
      </c>
    </row>
    <row r="1127" spans="1:13">
      <c r="B1127" t="s">
        <v>556</v>
      </c>
      <c r="C1127">
        <v>1989</v>
      </c>
      <c r="D1127">
        <v>1.39877838576333</v>
      </c>
    </row>
    <row r="1128" spans="1:13">
      <c r="B1128" t="s">
        <v>556</v>
      </c>
      <c r="C1128">
        <v>1988</v>
      </c>
      <c r="D1128">
        <v>0.83317008652376801</v>
      </c>
    </row>
    <row r="1129" spans="1:13">
      <c r="B1129" t="s">
        <v>556</v>
      </c>
      <c r="C1129">
        <v>1987</v>
      </c>
      <c r="D1129">
        <v>0.50050830552514802</v>
      </c>
    </row>
    <row r="1130" spans="1:13">
      <c r="B1130" t="s">
        <v>556</v>
      </c>
      <c r="C1130">
        <v>1986</v>
      </c>
      <c r="D1130">
        <v>0.28001509101974098</v>
      </c>
    </row>
    <row r="1131" spans="1:13">
      <c r="B1131" t="s">
        <v>556</v>
      </c>
      <c r="C1131">
        <v>1985</v>
      </c>
      <c r="D1131">
        <v>0.14109710929032501</v>
      </c>
    </row>
    <row r="1132" spans="1:13">
      <c r="B1132" t="s">
        <v>556</v>
      </c>
      <c r="C1132">
        <v>1984</v>
      </c>
      <c r="D1132">
        <v>3.83593787512677E-2</v>
      </c>
    </row>
    <row r="1133" spans="1:13">
      <c r="B1133" t="s">
        <v>556</v>
      </c>
      <c r="C1133">
        <v>1980</v>
      </c>
      <c r="D1133">
        <v>0</v>
      </c>
    </row>
    <row r="1134" spans="1:13">
      <c r="B1134" t="s">
        <v>562</v>
      </c>
      <c r="F1134" t="s">
        <v>557</v>
      </c>
      <c r="G1134" t="s">
        <v>557</v>
      </c>
      <c r="K1134" t="s">
        <v>557</v>
      </c>
    </row>
    <row r="1136" spans="1:13">
      <c r="A1136" t="s">
        <v>1033</v>
      </c>
    </row>
    <row r="1137" spans="1:18">
      <c r="A1137" t="s">
        <v>716</v>
      </c>
    </row>
    <row r="1138" spans="1:18">
      <c r="A1138" t="s">
        <v>795</v>
      </c>
    </row>
    <row r="1139" spans="1:18" ht="25">
      <c r="C1139" t="s">
        <v>711</v>
      </c>
      <c r="D1139" t="s">
        <v>713</v>
      </c>
      <c r="E1139" t="s">
        <v>715</v>
      </c>
      <c r="G1139" s="95" t="s">
        <v>728</v>
      </c>
      <c r="H1139" s="94"/>
      <c r="I1139" s="94"/>
      <c r="J1139" s="94"/>
      <c r="K1139" s="94"/>
      <c r="L1139" s="94"/>
      <c r="M1139" s="94"/>
      <c r="N1139" s="94"/>
      <c r="O1139" s="94"/>
      <c r="P1139" s="94"/>
      <c r="Q1139" s="94"/>
      <c r="R1139" s="31"/>
    </row>
    <row r="1140" spans="1:18">
      <c r="B1140">
        <v>1997</v>
      </c>
      <c r="C1140">
        <v>18</v>
      </c>
      <c r="D1140">
        <v>1</v>
      </c>
      <c r="E1140">
        <v>4</v>
      </c>
      <c r="G1140" s="93" t="s">
        <v>796</v>
      </c>
      <c r="H1140" s="57"/>
      <c r="I1140" s="57"/>
      <c r="J1140" s="57"/>
      <c r="K1140" s="57"/>
      <c r="L1140" s="57"/>
      <c r="M1140" s="57"/>
      <c r="N1140" s="57"/>
      <c r="O1140" s="57"/>
      <c r="P1140" s="57"/>
      <c r="Q1140" s="57"/>
      <c r="R1140" s="57"/>
    </row>
    <row r="1141" spans="1:18">
      <c r="B1141">
        <v>1998</v>
      </c>
      <c r="C1141">
        <v>25</v>
      </c>
      <c r="D1141">
        <v>2</v>
      </c>
      <c r="E1141">
        <v>5</v>
      </c>
      <c r="G1141" s="57"/>
      <c r="H1141" s="57"/>
      <c r="I1141" s="57"/>
      <c r="J1141" s="57"/>
      <c r="K1141" s="57"/>
      <c r="L1141" s="57"/>
      <c r="M1141" s="57"/>
      <c r="N1141" s="57"/>
      <c r="O1141" s="57"/>
      <c r="P1141" s="57"/>
      <c r="Q1141" s="57"/>
      <c r="R1141" s="57"/>
    </row>
    <row r="1142" spans="1:18">
      <c r="B1142">
        <v>1999</v>
      </c>
      <c r="C1142">
        <v>35</v>
      </c>
      <c r="D1142">
        <v>3</v>
      </c>
      <c r="E1142">
        <v>8</v>
      </c>
      <c r="G1142" s="57"/>
      <c r="H1142" s="57"/>
      <c r="I1142" s="57"/>
      <c r="J1142" s="57"/>
      <c r="K1142" s="57"/>
      <c r="L1142" s="57"/>
      <c r="M1142" s="57"/>
      <c r="N1142" s="57"/>
      <c r="O1142" s="57"/>
      <c r="P1142" s="57"/>
      <c r="Q1142" s="57"/>
      <c r="R1142" s="57"/>
    </row>
    <row r="1143" spans="1:18">
      <c r="B1143">
        <v>2000</v>
      </c>
      <c r="C1143">
        <v>50</v>
      </c>
      <c r="D1143">
        <v>5</v>
      </c>
      <c r="E1143">
        <v>12</v>
      </c>
      <c r="G1143" s="58"/>
      <c r="H1143" s="59">
        <v>2001</v>
      </c>
      <c r="I1143" s="59">
        <v>2002</v>
      </c>
      <c r="J1143" s="59">
        <v>2003</v>
      </c>
      <c r="K1143" s="59">
        <v>2004</v>
      </c>
      <c r="L1143" s="59">
        <v>2005</v>
      </c>
      <c r="M1143" s="59">
        <v>2006</v>
      </c>
      <c r="N1143" s="59">
        <v>2007</v>
      </c>
      <c r="O1143" s="59">
        <v>2008</v>
      </c>
      <c r="P1143" s="59">
        <v>2009</v>
      </c>
      <c r="Q1143" s="45">
        <v>2010</v>
      </c>
      <c r="R1143" s="45" t="s">
        <v>726</v>
      </c>
    </row>
    <row r="1144" spans="1:18">
      <c r="B1144">
        <v>2001</v>
      </c>
      <c r="C1144">
        <v>58</v>
      </c>
      <c r="D1144">
        <v>8</v>
      </c>
      <c r="E1144">
        <v>16</v>
      </c>
      <c r="G1144" s="61" t="s">
        <v>710</v>
      </c>
      <c r="H1144" s="55">
        <v>47.099580665994388</v>
      </c>
      <c r="I1144" s="55">
        <v>52.50016362728833</v>
      </c>
      <c r="J1144" s="55">
        <v>59.524560329758678</v>
      </c>
      <c r="K1144" s="55">
        <v>69.820227260625359</v>
      </c>
      <c r="L1144" s="66">
        <v>82.1</v>
      </c>
      <c r="M1144" s="66">
        <v>92.9</v>
      </c>
      <c r="N1144" s="67">
        <v>102</v>
      </c>
      <c r="O1144" s="67">
        <v>108.5</v>
      </c>
      <c r="P1144" s="67">
        <v>113.2</v>
      </c>
      <c r="Q1144" s="68">
        <v>114.2</v>
      </c>
      <c r="R1144" s="68">
        <v>117.8</v>
      </c>
    </row>
    <row r="1145" spans="1:18">
      <c r="B1145">
        <v>2002</v>
      </c>
      <c r="C1145">
        <v>65</v>
      </c>
      <c r="D1145">
        <v>11</v>
      </c>
      <c r="E1145">
        <v>19</v>
      </c>
      <c r="G1145" s="62" t="s">
        <v>714</v>
      </c>
      <c r="H1145" s="55">
        <v>15.464365754223175</v>
      </c>
      <c r="I1145" s="55">
        <v>18.382667410567326</v>
      </c>
      <c r="J1145" s="55">
        <v>22.221129607389457</v>
      </c>
      <c r="K1145" s="55">
        <v>27.311033529103213</v>
      </c>
      <c r="L1145" s="66">
        <v>33.9</v>
      </c>
      <c r="M1145" s="66">
        <v>41.8</v>
      </c>
      <c r="N1145" s="67">
        <v>50.6</v>
      </c>
      <c r="O1145" s="67">
        <v>59.9</v>
      </c>
      <c r="P1145" s="67">
        <v>68.3</v>
      </c>
      <c r="Q1145" s="68">
        <v>78</v>
      </c>
      <c r="R1145" s="68">
        <v>86.7</v>
      </c>
    </row>
    <row r="1146" spans="1:18">
      <c r="B1146">
        <v>2003</v>
      </c>
      <c r="C1146">
        <v>70</v>
      </c>
      <c r="D1146">
        <v>14</v>
      </c>
      <c r="E1146">
        <v>23</v>
      </c>
      <c r="G1146" s="61" t="s">
        <v>712</v>
      </c>
      <c r="H1146" s="55">
        <v>7.9034007897987495</v>
      </c>
      <c r="I1146" s="55">
        <v>10.320053881801435</v>
      </c>
      <c r="J1146" s="55">
        <v>13.501925200702699</v>
      </c>
      <c r="K1146" s="55">
        <v>17.481494339214827</v>
      </c>
      <c r="L1146" s="68">
        <v>23</v>
      </c>
      <c r="M1146" s="68">
        <v>30.2</v>
      </c>
      <c r="N1146" s="69">
        <v>39.1</v>
      </c>
      <c r="O1146" s="67">
        <v>49.1</v>
      </c>
      <c r="P1146" s="67">
        <v>58.4</v>
      </c>
      <c r="Q1146" s="68">
        <v>70.099999999999994</v>
      </c>
      <c r="R1146" s="68">
        <v>78.8</v>
      </c>
    </row>
    <row r="1147" spans="1:18">
      <c r="B1147">
        <v>2004</v>
      </c>
      <c r="C1147">
        <v>77</v>
      </c>
      <c r="D1147">
        <v>19</v>
      </c>
      <c r="E1147">
        <v>28</v>
      </c>
      <c r="G1147" s="92"/>
      <c r="H1147" s="70"/>
      <c r="I1147" s="70"/>
      <c r="J1147" s="70"/>
      <c r="K1147" s="70"/>
      <c r="L1147" s="70"/>
      <c r="M1147" s="70"/>
      <c r="N1147" s="70"/>
      <c r="O1147" s="70"/>
      <c r="P1147" s="70"/>
      <c r="Q1147" s="70"/>
      <c r="R1147" s="57"/>
    </row>
    <row r="1148" spans="1:18">
      <c r="B1148">
        <v>2005</v>
      </c>
      <c r="C1148">
        <v>86</v>
      </c>
      <c r="D1148">
        <v>26</v>
      </c>
      <c r="E1148">
        <v>34</v>
      </c>
      <c r="G1148" s="91" t="s">
        <v>729</v>
      </c>
      <c r="H1148" s="31"/>
      <c r="I1148" s="31"/>
      <c r="J1148" s="31"/>
      <c r="K1148" s="31"/>
      <c r="L1148" s="31"/>
      <c r="M1148" s="31"/>
      <c r="N1148" s="31"/>
      <c r="O1148" s="31"/>
      <c r="P1148" s="31"/>
      <c r="Q1148" s="31"/>
      <c r="R1148" s="31"/>
    </row>
    <row r="1149" spans="1:18">
      <c r="B1149">
        <v>2006</v>
      </c>
      <c r="C1149">
        <v>90</v>
      </c>
      <c r="D1149">
        <v>34</v>
      </c>
      <c r="E1149">
        <v>41</v>
      </c>
    </row>
    <row r="1150" spans="1:18">
      <c r="B1150">
        <v>2007</v>
      </c>
      <c r="C1150">
        <v>97</v>
      </c>
      <c r="D1150">
        <v>45</v>
      </c>
      <c r="E1150">
        <v>49</v>
      </c>
    </row>
    <row r="1151" spans="1:18">
      <c r="A1151" t="s">
        <v>739</v>
      </c>
    </row>
    <row r="1154" spans="1:18" ht="25">
      <c r="A1154" s="54" t="s">
        <v>728</v>
      </c>
      <c r="B1154" s="107"/>
      <c r="G1154" s="96" t="s">
        <v>728</v>
      </c>
      <c r="H1154" s="97"/>
      <c r="I1154" s="97"/>
      <c r="J1154" s="97"/>
      <c r="K1154" s="97"/>
      <c r="L1154" s="97"/>
      <c r="M1154" s="97"/>
      <c r="N1154" s="97"/>
      <c r="O1154" s="97"/>
      <c r="P1154" s="97"/>
      <c r="Q1154" s="97"/>
      <c r="R1154" s="98"/>
    </row>
    <row r="1155" spans="1:18" ht="25">
      <c r="A1155" s="53" t="s">
        <v>801</v>
      </c>
      <c r="B1155" s="107"/>
      <c r="G1155" s="155" t="s">
        <v>797</v>
      </c>
      <c r="H1155" s="155"/>
      <c r="I1155" s="155"/>
      <c r="J1155" s="155"/>
      <c r="K1155" s="98"/>
      <c r="L1155" s="98"/>
      <c r="M1155" s="98"/>
      <c r="N1155" s="98"/>
      <c r="O1155" s="98"/>
      <c r="P1155" s="98"/>
      <c r="Q1155" s="98"/>
      <c r="R1155" s="98"/>
    </row>
    <row r="1156" spans="1:18">
      <c r="A1156" s="106"/>
      <c r="B1156" s="106"/>
      <c r="G1156" s="98"/>
      <c r="H1156" s="98"/>
      <c r="I1156" s="98"/>
      <c r="J1156" s="98"/>
      <c r="K1156" s="98"/>
      <c r="L1156" s="98"/>
      <c r="M1156" s="98"/>
      <c r="N1156" s="98"/>
      <c r="O1156" s="98"/>
      <c r="P1156" s="98"/>
      <c r="Q1156" s="98"/>
      <c r="R1156" s="98"/>
    </row>
    <row r="1157" spans="1:18">
      <c r="A1157" s="105"/>
      <c r="B1157" s="105"/>
      <c r="G1157" s="72"/>
      <c r="H1157" s="72"/>
      <c r="I1157" s="72"/>
      <c r="J1157" s="72"/>
      <c r="K1157" s="72"/>
      <c r="L1157" s="72"/>
      <c r="M1157" s="72"/>
      <c r="N1157" s="72"/>
      <c r="O1157" s="72"/>
      <c r="P1157" s="72"/>
      <c r="Q1157" s="72"/>
      <c r="R1157" s="72"/>
    </row>
    <row r="1158" spans="1:18">
      <c r="A1158" s="104" t="s">
        <v>737</v>
      </c>
      <c r="B1158" s="52" t="s">
        <v>726</v>
      </c>
      <c r="G1158" s="74"/>
      <c r="H1158" s="99">
        <v>2001</v>
      </c>
      <c r="I1158" s="99">
        <v>2002</v>
      </c>
      <c r="J1158" s="99">
        <v>2003</v>
      </c>
      <c r="K1158" s="99">
        <v>2004</v>
      </c>
      <c r="L1158" s="99">
        <v>2005</v>
      </c>
      <c r="M1158" s="99">
        <v>2006</v>
      </c>
      <c r="N1158" s="99">
        <v>2007</v>
      </c>
      <c r="O1158" s="99">
        <v>2008</v>
      </c>
      <c r="P1158" s="99">
        <v>2009</v>
      </c>
      <c r="Q1158" s="99">
        <v>2010</v>
      </c>
      <c r="R1158" s="99" t="s">
        <v>726</v>
      </c>
    </row>
    <row r="1159" spans="1:18">
      <c r="A1159" s="50" t="s">
        <v>734</v>
      </c>
      <c r="B1159" s="103">
        <v>143.01924446403686</v>
      </c>
      <c r="G1159" s="75" t="s">
        <v>798</v>
      </c>
      <c r="H1159" s="100">
        <v>961.8</v>
      </c>
      <c r="I1159" s="100">
        <v>1158.5</v>
      </c>
      <c r="J1159" s="100">
        <v>1417.8</v>
      </c>
      <c r="K1159" s="100">
        <v>1764.8</v>
      </c>
      <c r="L1159" s="101">
        <v>2207</v>
      </c>
      <c r="M1159" s="101">
        <v>2747</v>
      </c>
      <c r="N1159" s="101">
        <v>3370</v>
      </c>
      <c r="O1159" s="101">
        <v>4035</v>
      </c>
      <c r="P1159" s="101">
        <v>4650</v>
      </c>
      <c r="Q1159" s="101">
        <v>5373</v>
      </c>
      <c r="R1159" s="101">
        <v>5980.9062169999997</v>
      </c>
    </row>
    <row r="1160" spans="1:18">
      <c r="A1160" s="50" t="s">
        <v>736</v>
      </c>
      <c r="B1160" s="103">
        <v>119.46774575918917</v>
      </c>
      <c r="G1160" s="75" t="s">
        <v>799</v>
      </c>
      <c r="H1160" s="102">
        <v>15.5</v>
      </c>
      <c r="I1160" s="102">
        <v>18.399999999999999</v>
      </c>
      <c r="J1160" s="102">
        <v>22.3</v>
      </c>
      <c r="K1160" s="102">
        <v>27.3</v>
      </c>
      <c r="L1160" s="102">
        <v>33.940374500681401</v>
      </c>
      <c r="M1160" s="102">
        <v>41.800000000000004</v>
      </c>
      <c r="N1160" s="102">
        <v>50.6</v>
      </c>
      <c r="O1160" s="102">
        <v>59.9</v>
      </c>
      <c r="P1160" s="102">
        <v>68.3</v>
      </c>
      <c r="Q1160" s="102">
        <v>78</v>
      </c>
      <c r="R1160" s="102">
        <v>86.7</v>
      </c>
    </row>
    <row r="1161" spans="1:18">
      <c r="A1161" s="50" t="s">
        <v>735</v>
      </c>
      <c r="B1161" s="103">
        <v>103.27499469262771</v>
      </c>
      <c r="G1161" s="98"/>
      <c r="H1161" s="98"/>
      <c r="I1161" s="98"/>
      <c r="J1161" s="98"/>
      <c r="K1161" s="98"/>
      <c r="L1161" s="98"/>
      <c r="M1161" s="98"/>
      <c r="N1161" s="98"/>
      <c r="O1161" s="98"/>
      <c r="P1161" s="98"/>
      <c r="Q1161" s="98"/>
      <c r="R1161" s="98"/>
    </row>
    <row r="1162" spans="1:18">
      <c r="A1162" s="50" t="s">
        <v>731</v>
      </c>
      <c r="B1162" s="103">
        <v>96.728149147850885</v>
      </c>
      <c r="G1162" s="75" t="s">
        <v>800</v>
      </c>
      <c r="H1162" s="98"/>
      <c r="I1162" s="98"/>
      <c r="J1162" s="98"/>
      <c r="K1162" s="98"/>
      <c r="L1162" s="98"/>
      <c r="M1162" s="98"/>
      <c r="N1162" s="98"/>
      <c r="O1162" s="98"/>
      <c r="P1162" s="98"/>
      <c r="Q1162" s="98"/>
      <c r="R1162" s="98"/>
    </row>
    <row r="1163" spans="1:18">
      <c r="A1163" s="51" t="s">
        <v>733</v>
      </c>
      <c r="B1163" s="103">
        <v>86.7</v>
      </c>
      <c r="G1163" s="33"/>
      <c r="H1163" s="98"/>
      <c r="I1163" s="98"/>
      <c r="J1163" s="98"/>
      <c r="K1163" s="98"/>
      <c r="L1163" s="98"/>
      <c r="M1163" s="98"/>
      <c r="N1163" s="98"/>
      <c r="O1163" s="98"/>
      <c r="P1163" s="98"/>
      <c r="Q1163" s="98"/>
      <c r="R1163" s="98"/>
    </row>
    <row r="1164" spans="1:18">
      <c r="A1164" s="50" t="s">
        <v>732</v>
      </c>
      <c r="B1164" s="103">
        <v>73.871283152077069</v>
      </c>
    </row>
    <row r="1165" spans="1:18">
      <c r="A1165" s="50" t="s">
        <v>730</v>
      </c>
      <c r="B1165" s="103">
        <v>53.046091719779177</v>
      </c>
    </row>
    <row r="1169" spans="1:12">
      <c r="A1169" t="s">
        <v>1022</v>
      </c>
    </row>
    <row r="1170" spans="1:12">
      <c r="C1170" t="s">
        <v>1023</v>
      </c>
      <c r="D1170" t="s">
        <v>1024</v>
      </c>
    </row>
    <row r="1171" spans="1:12">
      <c r="B1171">
        <v>1982</v>
      </c>
      <c r="C1171" t="s">
        <v>1025</v>
      </c>
      <c r="D1171" s="7">
        <v>3995</v>
      </c>
      <c r="L1171" t="s">
        <v>916</v>
      </c>
    </row>
    <row r="1172" spans="1:12">
      <c r="B1172">
        <v>1993</v>
      </c>
      <c r="C1172" t="s">
        <v>1026</v>
      </c>
      <c r="D1172" s="7">
        <v>900</v>
      </c>
      <c r="L1172" t="s">
        <v>916</v>
      </c>
    </row>
    <row r="1173" spans="1:12">
      <c r="B1173">
        <v>1996</v>
      </c>
      <c r="C1173" t="s">
        <v>1027</v>
      </c>
      <c r="D1173" s="7">
        <v>1000</v>
      </c>
      <c r="L1173" t="s">
        <v>916</v>
      </c>
    </row>
    <row r="1174" spans="1:12">
      <c r="B1174">
        <v>1998</v>
      </c>
      <c r="C1174" t="s">
        <v>1028</v>
      </c>
      <c r="D1174" s="7">
        <v>900</v>
      </c>
      <c r="L1174" t="s">
        <v>916</v>
      </c>
    </row>
    <row r="1175" spans="1:12">
      <c r="B1175">
        <v>1999</v>
      </c>
      <c r="C1175" t="s">
        <v>905</v>
      </c>
      <c r="D1175" s="7">
        <v>475</v>
      </c>
      <c r="L1175" t="s">
        <v>916</v>
      </c>
    </row>
    <row r="1176" spans="1:12">
      <c r="B1176">
        <v>2001</v>
      </c>
      <c r="C1176" t="s">
        <v>906</v>
      </c>
      <c r="D1176" t="s">
        <v>907</v>
      </c>
      <c r="L1176" t="s">
        <v>916</v>
      </c>
    </row>
    <row r="1177" spans="1:12">
      <c r="B1177">
        <v>2002</v>
      </c>
      <c r="C1177" t="s">
        <v>908</v>
      </c>
      <c r="D1177" s="7">
        <v>500</v>
      </c>
      <c r="L1177" t="s">
        <v>916</v>
      </c>
    </row>
    <row r="1178" spans="1:12">
      <c r="B1178">
        <v>2002</v>
      </c>
      <c r="C1178" t="s">
        <v>909</v>
      </c>
      <c r="D1178" t="s">
        <v>907</v>
      </c>
      <c r="L1178" t="s">
        <v>916</v>
      </c>
    </row>
    <row r="1179" spans="1:12">
      <c r="B1179">
        <v>2002</v>
      </c>
      <c r="C1179" t="s">
        <v>910</v>
      </c>
      <c r="D1179" s="7">
        <v>400</v>
      </c>
      <c r="L1179" t="s">
        <v>916</v>
      </c>
    </row>
    <row r="1180" spans="1:12">
      <c r="B1180">
        <v>2005</v>
      </c>
      <c r="C1180" t="s">
        <v>911</v>
      </c>
      <c r="D1180" s="7">
        <v>350</v>
      </c>
      <c r="L1180" t="s">
        <v>916</v>
      </c>
    </row>
    <row r="1181" spans="1:12">
      <c r="B1181">
        <v>2006</v>
      </c>
      <c r="C1181" t="s">
        <v>912</v>
      </c>
      <c r="D1181" s="7">
        <v>199</v>
      </c>
      <c r="L1181" t="s">
        <v>916</v>
      </c>
    </row>
    <row r="1182" spans="1:12">
      <c r="B1182">
        <v>2007</v>
      </c>
      <c r="C1182" t="s">
        <v>913</v>
      </c>
      <c r="D1182" s="7">
        <v>395</v>
      </c>
      <c r="L1182" t="s">
        <v>916</v>
      </c>
    </row>
    <row r="1183" spans="1:12">
      <c r="B1183">
        <v>2007</v>
      </c>
      <c r="C1183" t="s">
        <v>914</v>
      </c>
      <c r="D1183" s="7">
        <v>179</v>
      </c>
      <c r="L1183" t="s">
        <v>916</v>
      </c>
    </row>
    <row r="1184" spans="1:12">
      <c r="B1184">
        <v>2011</v>
      </c>
      <c r="C1184" t="s">
        <v>915</v>
      </c>
      <c r="D1184" s="7">
        <v>199</v>
      </c>
      <c r="L1184" t="s">
        <v>916</v>
      </c>
    </row>
    <row r="1187" spans="1:12">
      <c r="A1187" s="4" t="s">
        <v>1280</v>
      </c>
    </row>
    <row r="1188" spans="1:12">
      <c r="C1188">
        <v>1998</v>
      </c>
    </row>
    <row r="1189" spans="1:12">
      <c r="B1189" t="s">
        <v>1057</v>
      </c>
      <c r="C1189" t="s">
        <v>1055</v>
      </c>
    </row>
    <row r="1190" spans="1:12">
      <c r="B1190" t="s">
        <v>1053</v>
      </c>
      <c r="C1190" s="7">
        <v>90</v>
      </c>
      <c r="L1190" t="s">
        <v>1058</v>
      </c>
    </row>
    <row r="1191" spans="1:12">
      <c r="B1191" t="s">
        <v>1056</v>
      </c>
      <c r="C1191" s="7">
        <v>150</v>
      </c>
      <c r="L1191" t="s">
        <v>1058</v>
      </c>
    </row>
    <row r="1194" spans="1:12">
      <c r="B1194" t="s">
        <v>1054</v>
      </c>
      <c r="C1194">
        <v>2009</v>
      </c>
      <c r="D1194" t="s">
        <v>996</v>
      </c>
    </row>
    <row r="1195" spans="1:12">
      <c r="D1195" t="s">
        <v>991</v>
      </c>
      <c r="E1195" t="s">
        <v>992</v>
      </c>
      <c r="F1195" t="s">
        <v>993</v>
      </c>
      <c r="L1195" t="s">
        <v>994</v>
      </c>
    </row>
    <row r="1196" spans="1:12">
      <c r="B1196" t="s">
        <v>995</v>
      </c>
      <c r="D1196" s="8">
        <v>39.99</v>
      </c>
      <c r="E1196" s="8">
        <v>39.99</v>
      </c>
      <c r="F1196" s="8">
        <v>39.99</v>
      </c>
      <c r="L1196" t="s">
        <v>994</v>
      </c>
    </row>
    <row r="1197" spans="1:12">
      <c r="B1197" t="s">
        <v>999</v>
      </c>
      <c r="D1197" s="8">
        <v>59.99</v>
      </c>
      <c r="E1197" s="8">
        <v>59.99</v>
      </c>
      <c r="F1197" s="8">
        <v>49.99</v>
      </c>
      <c r="L1197" t="s">
        <v>994</v>
      </c>
    </row>
    <row r="1198" spans="1:12">
      <c r="B1198" t="s">
        <v>1000</v>
      </c>
      <c r="D1198" s="8">
        <v>69.989999999999995</v>
      </c>
      <c r="E1198" s="8">
        <v>69.989999999999995</v>
      </c>
      <c r="F1198" t="s">
        <v>997</v>
      </c>
      <c r="L1198" t="s">
        <v>994</v>
      </c>
    </row>
    <row r="1199" spans="1:12">
      <c r="B1199" t="s">
        <v>1001</v>
      </c>
      <c r="D1199" s="8">
        <v>89.99</v>
      </c>
      <c r="E1199" s="8">
        <v>89.99</v>
      </c>
      <c r="F1199" s="8">
        <v>69.989999999999995</v>
      </c>
      <c r="L1199" t="s">
        <v>994</v>
      </c>
    </row>
    <row r="1201" spans="1:12">
      <c r="B1201" t="s">
        <v>998</v>
      </c>
      <c r="D1201" s="8">
        <v>69.989999999999995</v>
      </c>
      <c r="E1201" s="8">
        <v>69.989999999999995</v>
      </c>
      <c r="F1201" t="s">
        <v>997</v>
      </c>
      <c r="L1201" t="s">
        <v>994</v>
      </c>
    </row>
    <row r="1202" spans="1:12">
      <c r="B1202" t="s">
        <v>1002</v>
      </c>
      <c r="D1202" s="8">
        <v>89.99</v>
      </c>
      <c r="E1202" s="8">
        <v>89.99</v>
      </c>
      <c r="F1202" t="s">
        <v>997</v>
      </c>
      <c r="L1202" t="s">
        <v>994</v>
      </c>
    </row>
    <row r="1203" spans="1:12">
      <c r="B1203" t="s">
        <v>1003</v>
      </c>
      <c r="D1203" s="8">
        <v>99.99</v>
      </c>
      <c r="E1203" s="8">
        <v>99.99</v>
      </c>
      <c r="F1203" t="s">
        <v>997</v>
      </c>
      <c r="L1203" t="s">
        <v>994</v>
      </c>
    </row>
    <row r="1204" spans="1:12">
      <c r="B1204" t="s">
        <v>1004</v>
      </c>
      <c r="D1204" s="8">
        <v>119.99</v>
      </c>
      <c r="E1204" s="8">
        <v>119.99</v>
      </c>
      <c r="F1204" s="8">
        <v>99.99</v>
      </c>
      <c r="L1204" t="s">
        <v>994</v>
      </c>
    </row>
    <row r="1207" spans="1:12">
      <c r="A1207" s="4" t="s">
        <v>1281</v>
      </c>
    </row>
    <row r="1208" spans="1:12">
      <c r="B1208">
        <v>2003</v>
      </c>
      <c r="C1208" t="s">
        <v>369</v>
      </c>
      <c r="L1208" t="s">
        <v>368</v>
      </c>
    </row>
    <row r="1209" spans="1:12">
      <c r="B1209">
        <v>2004</v>
      </c>
      <c r="C1209" t="s">
        <v>370</v>
      </c>
      <c r="L1209" t="s">
        <v>368</v>
      </c>
    </row>
    <row r="1210" spans="1:12">
      <c r="B1210">
        <v>2005</v>
      </c>
      <c r="C1210" t="s">
        <v>371</v>
      </c>
      <c r="L1210" t="s">
        <v>368</v>
      </c>
    </row>
    <row r="1211" spans="1:12">
      <c r="B1211">
        <v>2006</v>
      </c>
      <c r="C1211" t="s">
        <v>372</v>
      </c>
      <c r="L1211" t="s">
        <v>368</v>
      </c>
    </row>
    <row r="1212" spans="1:12">
      <c r="B1212">
        <v>2007</v>
      </c>
      <c r="C1212" t="s">
        <v>373</v>
      </c>
      <c r="L1212" t="s">
        <v>368</v>
      </c>
    </row>
    <row r="1213" spans="1:12">
      <c r="B1213">
        <v>2008</v>
      </c>
      <c r="C1213" t="s">
        <v>374</v>
      </c>
      <c r="L1213" t="s">
        <v>368</v>
      </c>
    </row>
    <row r="1214" spans="1:12">
      <c r="B1214">
        <v>2009</v>
      </c>
      <c r="C1214" t="s">
        <v>375</v>
      </c>
      <c r="L1214" t="s">
        <v>368</v>
      </c>
    </row>
    <row r="1215" spans="1:12">
      <c r="B1215">
        <v>2010</v>
      </c>
      <c r="C1215" t="s">
        <v>376</v>
      </c>
      <c r="L1215" t="s">
        <v>368</v>
      </c>
    </row>
    <row r="1219" spans="1:12">
      <c r="A1219" s="4" t="s">
        <v>1282</v>
      </c>
    </row>
    <row r="1220" spans="1:12">
      <c r="B1220">
        <v>2000</v>
      </c>
      <c r="C1220" t="s">
        <v>359</v>
      </c>
      <c r="L1220" t="s">
        <v>368</v>
      </c>
    </row>
    <row r="1221" spans="1:12">
      <c r="B1221">
        <v>2001</v>
      </c>
      <c r="C1221" t="s">
        <v>360</v>
      </c>
      <c r="L1221" t="s">
        <v>368</v>
      </c>
    </row>
    <row r="1222" spans="1:12">
      <c r="B1222">
        <v>2002</v>
      </c>
      <c r="C1222" t="s">
        <v>361</v>
      </c>
      <c r="L1222" t="s">
        <v>368</v>
      </c>
    </row>
    <row r="1223" spans="1:12">
      <c r="B1223">
        <v>2003</v>
      </c>
      <c r="C1223" t="s">
        <v>362</v>
      </c>
      <c r="L1223" t="s">
        <v>368</v>
      </c>
    </row>
    <row r="1224" spans="1:12">
      <c r="B1224">
        <v>2004</v>
      </c>
      <c r="C1224" t="s">
        <v>363</v>
      </c>
      <c r="L1224" t="s">
        <v>368</v>
      </c>
    </row>
    <row r="1225" spans="1:12">
      <c r="B1225">
        <v>2005</v>
      </c>
      <c r="C1225" t="s">
        <v>364</v>
      </c>
      <c r="L1225" t="s">
        <v>368</v>
      </c>
    </row>
    <row r="1226" spans="1:12">
      <c r="B1226">
        <v>2006</v>
      </c>
      <c r="C1226" t="s">
        <v>365</v>
      </c>
      <c r="L1226" t="s">
        <v>368</v>
      </c>
    </row>
    <row r="1227" spans="1:12">
      <c r="B1227">
        <v>2007</v>
      </c>
      <c r="C1227" t="s">
        <v>366</v>
      </c>
      <c r="L1227" t="s">
        <v>368</v>
      </c>
    </row>
    <row r="1228" spans="1:12">
      <c r="B1228">
        <v>2008</v>
      </c>
      <c r="C1228" t="s">
        <v>367</v>
      </c>
      <c r="L1228" t="s">
        <v>368</v>
      </c>
    </row>
    <row r="1232" spans="1:12">
      <c r="A1232" s="48" t="s">
        <v>728</v>
      </c>
      <c r="B1232" s="48"/>
      <c r="C1232" s="48"/>
      <c r="D1232" s="48"/>
      <c r="E1232" s="48"/>
      <c r="F1232" s="48"/>
      <c r="G1232" s="48"/>
      <c r="H1232" s="48"/>
      <c r="I1232" s="48"/>
      <c r="J1232" s="48"/>
      <c r="K1232" s="48"/>
      <c r="L1232" s="31"/>
    </row>
    <row r="1233" spans="1:12">
      <c r="A1233" s="47" t="s">
        <v>727</v>
      </c>
      <c r="B1233" s="34"/>
      <c r="C1233" s="34"/>
      <c r="D1233" s="34"/>
      <c r="E1233" s="34"/>
      <c r="F1233" s="34"/>
      <c r="G1233" s="34"/>
      <c r="H1233" s="34"/>
      <c r="I1233" s="34"/>
      <c r="J1233" s="34"/>
      <c r="K1233" s="34"/>
      <c r="L1233" s="31"/>
    </row>
    <row r="1234" spans="1:12">
      <c r="A1234" s="34"/>
      <c r="B1234" s="34"/>
      <c r="C1234" s="34"/>
      <c r="D1234" s="34"/>
      <c r="E1234" s="34"/>
      <c r="F1234" s="34"/>
      <c r="G1234" s="34"/>
      <c r="H1234" s="34"/>
      <c r="I1234" s="34"/>
      <c r="J1234" s="34"/>
      <c r="K1234" s="34"/>
      <c r="L1234" s="31"/>
    </row>
    <row r="1235" spans="1:12">
      <c r="A1235" s="34"/>
      <c r="B1235" s="34"/>
      <c r="C1235" s="34"/>
      <c r="D1235" s="34"/>
      <c r="E1235" s="34"/>
      <c r="F1235" s="34"/>
      <c r="G1235" s="34"/>
      <c r="H1235" s="34"/>
      <c r="I1235" s="34"/>
      <c r="J1235" s="34"/>
      <c r="K1235" s="34"/>
      <c r="L1235" s="31"/>
    </row>
    <row r="1236" spans="1:12">
      <c r="A1236" s="45"/>
      <c r="B1236" s="46">
        <v>2001</v>
      </c>
      <c r="C1236" s="46">
        <v>2002</v>
      </c>
      <c r="D1236" s="46">
        <v>2003</v>
      </c>
      <c r="E1236" s="46">
        <v>2004</v>
      </c>
      <c r="F1236" s="46">
        <v>2005</v>
      </c>
      <c r="G1236" s="46">
        <v>2006</v>
      </c>
      <c r="H1236" s="46">
        <v>2007</v>
      </c>
      <c r="I1236" s="46">
        <v>2008</v>
      </c>
      <c r="J1236" s="46">
        <v>2009</v>
      </c>
      <c r="K1236" s="45">
        <v>2010</v>
      </c>
      <c r="L1236" s="45" t="s">
        <v>726</v>
      </c>
    </row>
    <row r="1237" spans="1:12">
      <c r="A1237" s="43" t="s">
        <v>725</v>
      </c>
      <c r="B1237" s="39">
        <v>15.464365754223175</v>
      </c>
      <c r="C1237" s="39">
        <v>18.382667410567326</v>
      </c>
      <c r="D1237" s="39">
        <v>22.221129607389457</v>
      </c>
      <c r="E1237" s="39">
        <v>27.311033529103213</v>
      </c>
      <c r="F1237" s="39">
        <v>33.9</v>
      </c>
      <c r="G1237" s="39">
        <v>41.8</v>
      </c>
      <c r="H1237" s="39">
        <v>50.6</v>
      </c>
      <c r="I1237" s="39">
        <v>59.9</v>
      </c>
      <c r="J1237" s="39">
        <v>68.3</v>
      </c>
      <c r="K1237" s="42">
        <v>78</v>
      </c>
      <c r="L1237" s="42">
        <v>86.7</v>
      </c>
    </row>
    <row r="1238" spans="1:12">
      <c r="A1238" s="41" t="s">
        <v>724</v>
      </c>
      <c r="B1238" s="44">
        <v>7.9547556097771404</v>
      </c>
      <c r="C1238" s="44">
        <v>10.703843035475154</v>
      </c>
      <c r="D1238" s="44">
        <v>12.285903891572472</v>
      </c>
      <c r="E1238" s="44">
        <v>14.095771809581992</v>
      </c>
      <c r="F1238" s="40">
        <v>15.7</v>
      </c>
      <c r="G1238" s="40">
        <v>17.5</v>
      </c>
      <c r="H1238" s="39">
        <v>20.6</v>
      </c>
      <c r="I1238" s="39">
        <v>23.5</v>
      </c>
      <c r="J1238" s="39">
        <v>26.3</v>
      </c>
      <c r="K1238" s="38">
        <v>29.7</v>
      </c>
      <c r="L1238" s="38">
        <v>34.700000000000003</v>
      </c>
    </row>
    <row r="1239" spans="1:12">
      <c r="A1239" s="43" t="s">
        <v>723</v>
      </c>
      <c r="B1239" s="39">
        <v>16.64244648083454</v>
      </c>
      <c r="C1239" s="39">
        <v>17.208155078757876</v>
      </c>
      <c r="D1239" s="39">
        <v>17.815542084492044</v>
      </c>
      <c r="E1239" s="39">
        <v>18.650004457821943</v>
      </c>
      <c r="F1239" s="39">
        <v>19.275511884960284</v>
      </c>
      <c r="G1239" s="39">
        <v>19.2</v>
      </c>
      <c r="H1239" s="42">
        <v>18.8</v>
      </c>
      <c r="I1239" s="42">
        <v>18.600000000000001</v>
      </c>
      <c r="J1239" s="42">
        <v>17.8</v>
      </c>
      <c r="K1239" s="42">
        <v>17.2</v>
      </c>
      <c r="L1239" s="42">
        <v>16.600000000000001</v>
      </c>
    </row>
    <row r="1240" spans="1:12">
      <c r="A1240" s="41" t="s">
        <v>722</v>
      </c>
      <c r="B1240" s="40"/>
      <c r="C1240" s="40"/>
      <c r="D1240" s="38"/>
      <c r="E1240" s="38"/>
      <c r="F1240" s="38"/>
      <c r="G1240" s="38"/>
      <c r="H1240" s="42">
        <v>4</v>
      </c>
      <c r="I1240" s="39">
        <v>6.3</v>
      </c>
      <c r="J1240" s="39">
        <v>7.8</v>
      </c>
      <c r="K1240" s="38">
        <v>12.6</v>
      </c>
      <c r="L1240" s="38">
        <v>17</v>
      </c>
    </row>
    <row r="1241" spans="1:12">
      <c r="A1241" s="41" t="s">
        <v>721</v>
      </c>
      <c r="B1241" s="40">
        <v>0.59618485318494296</v>
      </c>
      <c r="C1241" s="40">
        <v>1.0497579801447574</v>
      </c>
      <c r="D1241" s="40">
        <v>1.6276843838277082</v>
      </c>
      <c r="E1241" s="40">
        <v>2.4473905650272187</v>
      </c>
      <c r="F1241" s="40">
        <v>3.4</v>
      </c>
      <c r="G1241" s="40">
        <v>4.3</v>
      </c>
      <c r="H1241" s="39">
        <v>5.3</v>
      </c>
      <c r="I1241" s="39">
        <v>6.1</v>
      </c>
      <c r="J1241" s="39">
        <v>6.9</v>
      </c>
      <c r="K1241" s="38">
        <v>7.6</v>
      </c>
      <c r="L1241" s="38">
        <v>8.5</v>
      </c>
    </row>
    <row r="1242" spans="1:12">
      <c r="A1242" s="34"/>
      <c r="B1242" s="34"/>
      <c r="C1242" s="34"/>
      <c r="D1242" s="34"/>
      <c r="E1242" s="37"/>
      <c r="F1242" s="37"/>
      <c r="G1242" s="37"/>
      <c r="H1242" s="37"/>
      <c r="I1242" s="37"/>
      <c r="J1242" s="34"/>
      <c r="K1242" s="34"/>
      <c r="L1242" s="31"/>
    </row>
    <row r="1243" spans="1:12">
      <c r="A1243" s="36" t="s">
        <v>720</v>
      </c>
      <c r="B1243" s="34"/>
      <c r="C1243" s="34"/>
      <c r="D1243" s="34"/>
      <c r="E1243" s="34"/>
      <c r="F1243" s="34"/>
      <c r="G1243" s="34"/>
      <c r="H1243" s="34"/>
      <c r="I1243" s="35"/>
      <c r="J1243" s="35"/>
      <c r="K1243" s="34"/>
      <c r="L1243" s="31"/>
    </row>
    <row r="1248" spans="1:12" ht="25">
      <c r="A1248" s="71" t="s">
        <v>728</v>
      </c>
      <c r="B1248" s="108"/>
      <c r="C1248" s="108"/>
    </row>
    <row r="1249" spans="1:3">
      <c r="A1249" s="156" t="s">
        <v>802</v>
      </c>
      <c r="B1249" s="156"/>
      <c r="C1249" s="109"/>
    </row>
    <row r="1250" spans="1:3">
      <c r="A1250" s="109"/>
      <c r="B1250" s="109"/>
      <c r="C1250" s="109"/>
    </row>
    <row r="1251" spans="1:3">
      <c r="A1251" s="109"/>
      <c r="B1251" s="109"/>
      <c r="C1251" s="109"/>
    </row>
    <row r="1252" spans="1:3" ht="31" customHeight="1">
      <c r="A1252" s="157"/>
      <c r="B1252" s="111" t="s">
        <v>803</v>
      </c>
      <c r="C1252" s="158" t="s">
        <v>805</v>
      </c>
    </row>
    <row r="1253" spans="1:3">
      <c r="A1253" s="157"/>
      <c r="B1253" s="111" t="s">
        <v>804</v>
      </c>
      <c r="C1253" s="158"/>
    </row>
    <row r="1254" spans="1:3">
      <c r="A1254" s="110">
        <v>2003</v>
      </c>
      <c r="B1254" s="112">
        <v>74</v>
      </c>
      <c r="C1254" s="112">
        <v>16</v>
      </c>
    </row>
    <row r="1255" spans="1:3">
      <c r="A1255" s="110">
        <v>2009</v>
      </c>
      <c r="B1255" s="112">
        <v>79</v>
      </c>
      <c r="C1255" s="112">
        <v>27</v>
      </c>
    </row>
    <row r="1256" spans="1:3">
      <c r="A1256" s="110">
        <v>2010</v>
      </c>
      <c r="B1256" s="113">
        <v>79</v>
      </c>
      <c r="C1256" s="113">
        <v>30</v>
      </c>
    </row>
    <row r="1275" spans="1:12">
      <c r="A1275" s="22" t="s">
        <v>330</v>
      </c>
    </row>
    <row r="1276" spans="1:12">
      <c r="A1276" s="6" t="s">
        <v>163</v>
      </c>
    </row>
    <row r="1278" spans="1:12">
      <c r="B1278" s="9" t="s">
        <v>138</v>
      </c>
      <c r="D1278" t="s">
        <v>162</v>
      </c>
      <c r="L1278" t="s">
        <v>136</v>
      </c>
    </row>
    <row r="1279" spans="1:12">
      <c r="B1279" s="9"/>
      <c r="D1279" t="s">
        <v>139</v>
      </c>
      <c r="L1279" t="s">
        <v>136</v>
      </c>
    </row>
    <row r="1280" spans="1:12">
      <c r="B1280" s="9" t="s">
        <v>140</v>
      </c>
      <c r="D1280" t="s">
        <v>167</v>
      </c>
      <c r="L1280" t="s">
        <v>136</v>
      </c>
    </row>
    <row r="1282" spans="1:12">
      <c r="B1282" t="s">
        <v>123</v>
      </c>
      <c r="D1282" t="s">
        <v>124</v>
      </c>
    </row>
    <row r="1283" spans="1:12">
      <c r="B1283" t="s">
        <v>125</v>
      </c>
      <c r="D1283" t="s">
        <v>126</v>
      </c>
      <c r="L1283" t="s">
        <v>127</v>
      </c>
    </row>
    <row r="1284" spans="1:12">
      <c r="B1284" t="s">
        <v>128</v>
      </c>
      <c r="D1284" t="s">
        <v>129</v>
      </c>
      <c r="L1284" t="s">
        <v>130</v>
      </c>
    </row>
    <row r="1285" spans="1:12">
      <c r="B1285">
        <v>1925</v>
      </c>
      <c r="D1285" t="s">
        <v>168</v>
      </c>
      <c r="L1285" t="s">
        <v>169</v>
      </c>
    </row>
    <row r="1286" spans="1:12">
      <c r="B1286">
        <v>1928</v>
      </c>
      <c r="D1286" t="s">
        <v>170</v>
      </c>
      <c r="L1286" t="s">
        <v>169</v>
      </c>
    </row>
    <row r="1287" spans="1:12">
      <c r="B1287">
        <v>1955</v>
      </c>
      <c r="D1287" t="s">
        <v>171</v>
      </c>
      <c r="L1287" t="s">
        <v>169</v>
      </c>
    </row>
    <row r="1288" spans="1:12">
      <c r="B1288" t="s">
        <v>172</v>
      </c>
      <c r="D1288" t="s">
        <v>173</v>
      </c>
      <c r="L1288" t="s">
        <v>169</v>
      </c>
    </row>
    <row r="1289" spans="1:12">
      <c r="B1289" t="s">
        <v>174</v>
      </c>
      <c r="D1289" t="s">
        <v>175</v>
      </c>
      <c r="L1289" t="s">
        <v>169</v>
      </c>
    </row>
    <row r="1290" spans="1:12">
      <c r="B1290" t="s">
        <v>176</v>
      </c>
      <c r="D1290" t="s">
        <v>177</v>
      </c>
      <c r="L1290" t="s">
        <v>169</v>
      </c>
    </row>
    <row r="1291" spans="1:12">
      <c r="B1291" t="s">
        <v>178</v>
      </c>
      <c r="D1291" t="s">
        <v>179</v>
      </c>
      <c r="L1291" t="s">
        <v>169</v>
      </c>
    </row>
    <row r="1294" spans="1:12">
      <c r="A1294" t="s">
        <v>143</v>
      </c>
    </row>
    <row r="1295" spans="1:12">
      <c r="B1295">
        <v>1804</v>
      </c>
      <c r="C1295" t="s">
        <v>206</v>
      </c>
    </row>
    <row r="1296" spans="1:12">
      <c r="B1296">
        <v>1814</v>
      </c>
      <c r="C1296" t="s">
        <v>207</v>
      </c>
    </row>
    <row r="1297" spans="2:12">
      <c r="B1297">
        <v>1830</v>
      </c>
      <c r="C1297" t="s">
        <v>208</v>
      </c>
    </row>
    <row r="1298" spans="2:12">
      <c r="B1298">
        <v>1900</v>
      </c>
      <c r="C1298" t="s">
        <v>251</v>
      </c>
      <c r="L1298" t="s">
        <v>144</v>
      </c>
    </row>
    <row r="1299" spans="2:12">
      <c r="B1299" t="s">
        <v>252</v>
      </c>
    </row>
    <row r="1300" spans="2:12">
      <c r="B1300" t="s">
        <v>256</v>
      </c>
      <c r="C1300" t="s">
        <v>257</v>
      </c>
      <c r="L1300" t="s">
        <v>104</v>
      </c>
    </row>
    <row r="1318" spans="1:1">
      <c r="A1318" s="4"/>
    </row>
    <row r="1319" spans="1:1">
      <c r="A1319" s="3"/>
    </row>
    <row r="1323" spans="1:1">
      <c r="A1323" s="4"/>
    </row>
    <row r="1331" spans="1:1">
      <c r="A1331" s="9"/>
    </row>
    <row r="1332" spans="1:1">
      <c r="A1332" s="9"/>
    </row>
    <row r="1333" spans="1:1">
      <c r="A1333" s="9"/>
    </row>
    <row r="1340" spans="1:1">
      <c r="A1340" s="5"/>
    </row>
    <row r="1342" spans="1:1">
      <c r="A1342" s="3"/>
    </row>
    <row r="1353" spans="1:1">
      <c r="A1353" s="6"/>
    </row>
    <row r="1439" spans="1:4">
      <c r="A1439" t="s">
        <v>72</v>
      </c>
    </row>
    <row r="1440" spans="1:4">
      <c r="A1440" t="s">
        <v>73</v>
      </c>
      <c r="C1440" t="s">
        <v>75</v>
      </c>
      <c r="D1440" t="s">
        <v>95</v>
      </c>
    </row>
    <row r="1441" spans="1:4">
      <c r="A1441" t="s">
        <v>76</v>
      </c>
      <c r="C1441">
        <v>1464</v>
      </c>
      <c r="D1441" t="s">
        <v>96</v>
      </c>
    </row>
    <row r="1442" spans="1:4">
      <c r="A1442" t="s">
        <v>35</v>
      </c>
      <c r="C1442">
        <v>1466</v>
      </c>
      <c r="D1442" t="s">
        <v>96</v>
      </c>
    </row>
    <row r="1443" spans="1:4">
      <c r="A1443" t="s">
        <v>36</v>
      </c>
      <c r="C1443">
        <v>1467</v>
      </c>
      <c r="D1443" t="s">
        <v>96</v>
      </c>
    </row>
    <row r="1444" spans="1:4">
      <c r="A1444" t="s">
        <v>37</v>
      </c>
      <c r="C1444">
        <v>1469</v>
      </c>
      <c r="D1444" t="s">
        <v>96</v>
      </c>
    </row>
    <row r="1445" spans="1:4">
      <c r="A1445" t="s">
        <v>38</v>
      </c>
      <c r="C1445">
        <v>1470</v>
      </c>
      <c r="D1445" t="s">
        <v>96</v>
      </c>
    </row>
    <row r="1446" spans="1:4">
      <c r="A1446" t="s">
        <v>39</v>
      </c>
      <c r="C1446">
        <v>1470</v>
      </c>
      <c r="D1446" t="s">
        <v>96</v>
      </c>
    </row>
    <row r="1447" spans="1:4">
      <c r="A1447" t="s">
        <v>40</v>
      </c>
      <c r="C1447">
        <v>1470</v>
      </c>
      <c r="D1447" t="s">
        <v>96</v>
      </c>
    </row>
    <row r="1448" spans="1:4">
      <c r="A1448" t="s">
        <v>41</v>
      </c>
      <c r="C1448">
        <v>1471</v>
      </c>
      <c r="D1448" t="s">
        <v>96</v>
      </c>
    </row>
    <row r="1449" spans="1:4">
      <c r="A1449" t="s">
        <v>42</v>
      </c>
      <c r="C1449">
        <v>1471</v>
      </c>
      <c r="D1449" t="s">
        <v>96</v>
      </c>
    </row>
    <row r="1450" spans="1:4">
      <c r="A1450" t="s">
        <v>43</v>
      </c>
      <c r="C1450">
        <v>1471</v>
      </c>
      <c r="D1450" t="s">
        <v>96</v>
      </c>
    </row>
    <row r="1451" spans="1:4">
      <c r="A1451" t="s">
        <v>77</v>
      </c>
      <c r="C1451">
        <v>1472</v>
      </c>
      <c r="D1451" t="s">
        <v>96</v>
      </c>
    </row>
    <row r="1452" spans="1:4">
      <c r="A1452" t="s">
        <v>78</v>
      </c>
      <c r="C1452">
        <v>1473</v>
      </c>
      <c r="D1452" t="s">
        <v>96</v>
      </c>
    </row>
    <row r="1453" spans="1:4">
      <c r="A1453" t="s">
        <v>79</v>
      </c>
      <c r="C1453">
        <v>1473</v>
      </c>
      <c r="D1453" t="s">
        <v>96</v>
      </c>
    </row>
    <row r="1454" spans="1:4">
      <c r="A1454" t="s">
        <v>80</v>
      </c>
      <c r="C1454">
        <v>1473</v>
      </c>
      <c r="D1454" t="s">
        <v>96</v>
      </c>
    </row>
    <row r="1455" spans="1:4">
      <c r="A1455" t="s">
        <v>81</v>
      </c>
      <c r="C1455">
        <v>1474</v>
      </c>
      <c r="D1455" t="s">
        <v>96</v>
      </c>
    </row>
    <row r="1456" spans="1:4">
      <c r="A1456" t="s">
        <v>82</v>
      </c>
      <c r="C1456">
        <v>1474</v>
      </c>
      <c r="D1456" t="s">
        <v>96</v>
      </c>
    </row>
    <row r="1457" spans="1:4">
      <c r="A1457" t="s">
        <v>83</v>
      </c>
      <c r="C1457">
        <v>1475</v>
      </c>
      <c r="D1457" t="s">
        <v>96</v>
      </c>
    </row>
    <row r="1458" spans="1:4">
      <c r="A1458" t="s">
        <v>84</v>
      </c>
      <c r="C1458">
        <v>1475</v>
      </c>
      <c r="D1458" t="s">
        <v>96</v>
      </c>
    </row>
    <row r="1459" spans="1:4">
      <c r="A1459" t="s">
        <v>85</v>
      </c>
      <c r="C1459">
        <v>1476</v>
      </c>
      <c r="D1459" t="s">
        <v>96</v>
      </c>
    </row>
    <row r="1460" spans="1:4">
      <c r="A1460" t="s">
        <v>86</v>
      </c>
      <c r="C1460">
        <v>1476</v>
      </c>
      <c r="D1460" t="s">
        <v>96</v>
      </c>
    </row>
    <row r="1461" spans="1:4">
      <c r="A1461" t="s">
        <v>87</v>
      </c>
      <c r="C1461">
        <v>1478</v>
      </c>
      <c r="D1461" t="s">
        <v>96</v>
      </c>
    </row>
    <row r="1462" spans="1:4">
      <c r="A1462" t="s">
        <v>88</v>
      </c>
      <c r="C1462">
        <v>1478</v>
      </c>
      <c r="D1462" t="s">
        <v>96</v>
      </c>
    </row>
    <row r="1463" spans="1:4">
      <c r="A1463" t="s">
        <v>89</v>
      </c>
      <c r="C1463">
        <v>1478</v>
      </c>
      <c r="D1463" t="s">
        <v>96</v>
      </c>
    </row>
    <row r="1464" spans="1:4">
      <c r="A1464" t="s">
        <v>90</v>
      </c>
      <c r="C1464">
        <v>1480</v>
      </c>
      <c r="D1464" t="s">
        <v>96</v>
      </c>
    </row>
    <row r="1465" spans="1:4">
      <c r="A1465" t="s">
        <v>91</v>
      </c>
      <c r="C1465">
        <v>1481</v>
      </c>
      <c r="D1465" t="s">
        <v>96</v>
      </c>
    </row>
    <row r="1466" spans="1:4">
      <c r="A1466" t="s">
        <v>92</v>
      </c>
      <c r="C1466">
        <v>1481</v>
      </c>
      <c r="D1466" t="s">
        <v>96</v>
      </c>
    </row>
    <row r="1467" spans="1:4">
      <c r="A1467" t="s">
        <v>93</v>
      </c>
      <c r="C1467">
        <v>1482</v>
      </c>
      <c r="D1467" t="s">
        <v>96</v>
      </c>
    </row>
    <row r="1468" spans="1:4">
      <c r="A1468" t="s">
        <v>94</v>
      </c>
      <c r="C1468">
        <v>1483</v>
      </c>
      <c r="D1468" t="s">
        <v>96</v>
      </c>
    </row>
    <row r="1473" spans="1:2">
      <c r="A1473" t="s">
        <v>97</v>
      </c>
    </row>
    <row r="1475" spans="1:2">
      <c r="A1475" s="2" t="s">
        <v>98</v>
      </c>
      <c r="B1475" s="2"/>
    </row>
    <row r="1478" spans="1:2">
      <c r="A1478" t="s">
        <v>99</v>
      </c>
    </row>
    <row r="1480" spans="1:2">
      <c r="A1480" s="2" t="s">
        <v>100</v>
      </c>
      <c r="B1480" s="2"/>
    </row>
    <row r="1487" spans="1:2">
      <c r="A1487" t="s">
        <v>68</v>
      </c>
    </row>
    <row r="1489" spans="1:5">
      <c r="A1489" t="s">
        <v>69</v>
      </c>
      <c r="C1489" t="s">
        <v>70</v>
      </c>
      <c r="D1489" t="s">
        <v>71</v>
      </c>
      <c r="E1489" t="s">
        <v>74</v>
      </c>
    </row>
    <row r="1496" spans="1:5">
      <c r="A1496" s="6" t="s">
        <v>131</v>
      </c>
    </row>
    <row r="1497" spans="1:5">
      <c r="A1497">
        <v>1930</v>
      </c>
      <c r="B1497" s="7">
        <v>350</v>
      </c>
    </row>
    <row r="1498" spans="1:5">
      <c r="A1498">
        <v>1999</v>
      </c>
      <c r="B1498" s="8">
        <v>0.4</v>
      </c>
    </row>
    <row r="1499" spans="1:5">
      <c r="A1499">
        <v>2009</v>
      </c>
      <c r="B1499" t="s">
        <v>132</v>
      </c>
    </row>
    <row r="1500" spans="1:5">
      <c r="A1500" t="s">
        <v>133</v>
      </c>
    </row>
    <row r="1513" spans="1:1">
      <c r="A1513" t="s">
        <v>112</v>
      </c>
    </row>
    <row r="1515" spans="1:1">
      <c r="A1515" t="s">
        <v>113</v>
      </c>
    </row>
    <row r="1520" spans="1:1">
      <c r="A1520" t="s">
        <v>34</v>
      </c>
    </row>
    <row r="1521" spans="2:12">
      <c r="B1521" t="s">
        <v>158</v>
      </c>
      <c r="L1521" t="s">
        <v>159</v>
      </c>
    </row>
  </sheetData>
  <sheetCalcPr fullCalcOnLoad="1"/>
  <mergeCells count="5">
    <mergeCell ref="G1155:J1155"/>
    <mergeCell ref="A1249:B1249"/>
    <mergeCell ref="A1252:A1253"/>
    <mergeCell ref="C1252:C1253"/>
    <mergeCell ref="A430:B430"/>
  </mergeCells>
  <phoneticPr fontId="8" type="noConversion"/>
  <hyperlinks>
    <hyperlink ref="A1475" r:id="rId1"/>
    <hyperlink ref="A1480" r:id="rId2"/>
    <hyperlink ref="L604" r:id="rId3" location="Speed.2C_wavelength_and_frequency"/>
  </hyperlinks>
  <pageMargins left="0.75" right="0.75" top="1" bottom="1" header="0.5" footer="0.5"/>
  <pageSetup orientation="portrait" horizontalDpi="4294967292" verticalDpi="4294967292"/>
  <drawing r:id="rId4"/>
  <legacyDrawing r:id="rId5"/>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94"/>
  <sheetViews>
    <sheetView view="pageLayout" workbookViewId="0">
      <selection activeCell="D81" sqref="D81"/>
    </sheetView>
  </sheetViews>
  <sheetFormatPr baseColWidth="10" defaultRowHeight="13"/>
  <sheetData>
    <row r="1" spans="1:6">
      <c r="A1" s="24" t="s">
        <v>1112</v>
      </c>
    </row>
    <row r="3" spans="1:6">
      <c r="A3" t="s">
        <v>1034</v>
      </c>
      <c r="E3" t="s">
        <v>1111</v>
      </c>
    </row>
    <row r="4" spans="1:6">
      <c r="A4" t="s">
        <v>1096</v>
      </c>
      <c r="B4" t="s">
        <v>1038</v>
      </c>
      <c r="D4" t="s">
        <v>1094</v>
      </c>
      <c r="E4" t="s">
        <v>1110</v>
      </c>
    </row>
    <row r="5" spans="1:6">
      <c r="A5" s="15"/>
      <c r="B5" t="str">
        <f>Sheet1!B133</f>
        <v>Human (army pack)</v>
      </c>
      <c r="D5" s="15">
        <f>Sheet1!E133</f>
        <v>3</v>
      </c>
      <c r="E5">
        <f>D5/3600</f>
        <v>8.3333333333333339E-4</v>
      </c>
    </row>
    <row r="6" spans="1:6">
      <c r="A6" s="15"/>
      <c r="B6" t="str">
        <f>Sheet1!B134</f>
        <v>Human (light packs &amp; good roads)</v>
      </c>
      <c r="C6" t="s">
        <v>1082</v>
      </c>
      <c r="D6" s="15">
        <f>Sheet1!E134</f>
        <v>3.75</v>
      </c>
      <c r="E6">
        <f t="shared" ref="E6:E16" si="0">D6/3600</f>
        <v>1.0416666666666667E-3</v>
      </c>
    </row>
    <row r="7" spans="1:6">
      <c r="A7" s="15"/>
      <c r="B7" t="str">
        <f>Sheet1!B135</f>
        <v>Horse (courier speed, w fresh mounts)</v>
      </c>
      <c r="C7" t="s">
        <v>1083</v>
      </c>
      <c r="D7" s="15">
        <f>Sheet1!E135</f>
        <v>17</v>
      </c>
      <c r="E7">
        <f t="shared" si="0"/>
        <v>4.7222222222222223E-3</v>
      </c>
    </row>
    <row r="8" spans="1:6">
      <c r="A8" s="15"/>
      <c r="B8" t="str">
        <f>Sheet1!B137</f>
        <v>Post wagon</v>
      </c>
      <c r="C8" t="s">
        <v>1084</v>
      </c>
      <c r="D8" s="15">
        <f>Sheet1!E137</f>
        <v>7.5</v>
      </c>
      <c r="E8">
        <f t="shared" si="0"/>
        <v>2.0833333333333333E-3</v>
      </c>
    </row>
    <row r="9" spans="1:6">
      <c r="A9" s="15"/>
      <c r="B9" t="str">
        <f>Sheet1!B138</f>
        <v>Carriage (2-wheeled)</v>
      </c>
      <c r="C9" t="s">
        <v>1115</v>
      </c>
      <c r="D9" s="15">
        <f>Sheet1!E138</f>
        <v>10</v>
      </c>
      <c r="E9">
        <f t="shared" si="0"/>
        <v>2.7777777777777779E-3</v>
      </c>
    </row>
    <row r="10" spans="1:6">
      <c r="A10" t="s">
        <v>1095</v>
      </c>
      <c r="B10">
        <f>Sheet1!B159+Sheet2!B155</f>
        <v>3801</v>
      </c>
      <c r="C10" t="s">
        <v>1085</v>
      </c>
      <c r="D10">
        <f>Sheet1!D159+Sheet2!D155</f>
        <v>2057.6</v>
      </c>
      <c r="E10">
        <f t="shared" si="0"/>
        <v>0.57155555555555548</v>
      </c>
    </row>
    <row r="11" spans="1:6">
      <c r="B11">
        <f>Sheet1!B160+Sheet2!B156</f>
        <v>3827</v>
      </c>
      <c r="C11" t="s">
        <v>1086</v>
      </c>
      <c r="D11">
        <f>Sheet1!D160+Sheet2!D156</f>
        <v>2376.5</v>
      </c>
      <c r="E11">
        <f t="shared" si="0"/>
        <v>0.66013888888888894</v>
      </c>
    </row>
    <row r="12" spans="1:6">
      <c r="B12">
        <v>1840</v>
      </c>
      <c r="C12" t="s">
        <v>1087</v>
      </c>
      <c r="D12">
        <f>Sheet1!D161+Sheet2!D157</f>
        <v>2744.9</v>
      </c>
      <c r="E12">
        <f t="shared" si="0"/>
        <v>0.76247222222222222</v>
      </c>
    </row>
    <row r="13" spans="1:6">
      <c r="A13" t="s">
        <v>1081</v>
      </c>
      <c r="B13">
        <f>Sheet1!A202+Sheet2!A198</f>
        <v>1858</v>
      </c>
      <c r="C13" t="s">
        <v>1088</v>
      </c>
      <c r="D13">
        <f>Sheet1!C202+Sheet2!C198</f>
        <v>350</v>
      </c>
      <c r="E13">
        <f t="shared" si="0"/>
        <v>9.7222222222222224E-2</v>
      </c>
    </row>
    <row r="14" spans="1:6">
      <c r="B14">
        <v>1870</v>
      </c>
      <c r="C14" t="s">
        <v>1089</v>
      </c>
      <c r="D14" s="21">
        <f>Sheet1!C204+Sheet2!C200</f>
        <v>1800</v>
      </c>
      <c r="E14">
        <f t="shared" si="0"/>
        <v>0.5</v>
      </c>
    </row>
    <row r="15" spans="1:6">
      <c r="B15">
        <f>Sheet1!A206+Sheet2!A202</f>
        <v>1911</v>
      </c>
      <c r="C15" t="s">
        <v>1090</v>
      </c>
      <c r="D15">
        <f>Sheet1!C206+Sheet2!C202</f>
        <v>672000</v>
      </c>
      <c r="E15">
        <f t="shared" si="0"/>
        <v>186.66666666666666</v>
      </c>
    </row>
    <row r="16" spans="1:6">
      <c r="A16" t="s">
        <v>1114</v>
      </c>
      <c r="C16" t="s">
        <v>1108</v>
      </c>
      <c r="D16" s="21">
        <f>Sheet1!C606</f>
        <v>720000000</v>
      </c>
      <c r="E16">
        <f t="shared" si="0"/>
        <v>200000</v>
      </c>
      <c r="F16" t="s">
        <v>1109</v>
      </c>
    </row>
    <row r="51" spans="1:9">
      <c r="A51" t="s">
        <v>1157</v>
      </c>
    </row>
    <row r="52" spans="1:9">
      <c r="E52" t="s">
        <v>1159</v>
      </c>
      <c r="F52" t="s">
        <v>1160</v>
      </c>
      <c r="G52" t="s">
        <v>1170</v>
      </c>
      <c r="H52" t="s">
        <v>1173</v>
      </c>
    </row>
    <row r="53" spans="1:9">
      <c r="A53" t="s">
        <v>1158</v>
      </c>
      <c r="B53">
        <v>1799</v>
      </c>
      <c r="C53" t="s">
        <v>1171</v>
      </c>
      <c r="D53" t="s">
        <v>1177</v>
      </c>
      <c r="E53" s="8">
        <v>0.25</v>
      </c>
      <c r="F53" t="s">
        <v>1137</v>
      </c>
      <c r="G53" s="8">
        <v>0.25</v>
      </c>
      <c r="H53">
        <v>2.5</v>
      </c>
      <c r="I53" t="str">
        <f>Sheet1!A118</f>
        <v xml:space="preserve">1799: US: single letter ranges for $0.08 (= 0.8hrs of work) to $0.25 (2.5hrs of work), depending on distance (&lt;40 miles…&gt; 500miles) </v>
      </c>
    </row>
    <row r="54" spans="1:9">
      <c r="B54">
        <v>1845</v>
      </c>
      <c r="C54" t="s">
        <v>1238</v>
      </c>
      <c r="D54" t="s">
        <v>1178</v>
      </c>
      <c r="E54" s="8">
        <v>0.1</v>
      </c>
      <c r="F54" t="s">
        <v>1137</v>
      </c>
      <c r="G54" s="8">
        <v>0.1</v>
      </c>
      <c r="H54">
        <v>0.6</v>
      </c>
      <c r="I54" t="str">
        <f>Sheet1!A119</f>
        <v>1845: US: single letter either $0.05 (no more than 300 miles; 0.3 hours of work) or $0.10 (over 300 miles;=  0.6 hours of work).</v>
      </c>
    </row>
    <row r="55" spans="1:9">
      <c r="B55">
        <v>1863</v>
      </c>
      <c r="C55" t="s">
        <v>1239</v>
      </c>
      <c r="D55" t="s">
        <v>1179</v>
      </c>
      <c r="E55" s="8">
        <v>0.03</v>
      </c>
      <c r="F55" t="s">
        <v>1137</v>
      </c>
      <c r="G55" s="8">
        <v>0.03</v>
      </c>
      <c r="H55">
        <v>0.2</v>
      </c>
      <c r="I55" t="str">
        <f>Sheet1!A120</f>
        <v>1863: US: first half-once: $0.03 (all distances).  = 0.2 hours of work.</v>
      </c>
    </row>
    <row r="56" spans="1:9">
      <c r="B56">
        <v>1885</v>
      </c>
      <c r="C56" t="s">
        <v>1240</v>
      </c>
      <c r="D56" t="s">
        <v>1180</v>
      </c>
      <c r="E56" s="8">
        <v>0.02</v>
      </c>
      <c r="F56" t="s">
        <v>1137</v>
      </c>
      <c r="G56" s="8">
        <v>0.02</v>
      </c>
      <c r="H56">
        <v>0.1</v>
      </c>
      <c r="I56" t="str">
        <f>Sheet1!A121</f>
        <v>1885: US: first ounce: $0.02 (all distances).  =0.1 hours of work.</v>
      </c>
    </row>
    <row r="57" spans="1:9">
      <c r="A57" t="s">
        <v>1163</v>
      </c>
      <c r="E57" t="s">
        <v>1164</v>
      </c>
    </row>
    <row r="58" spans="1:9">
      <c r="B58">
        <f>Sheet1!A240+Sheet2!A242</f>
        <v>1858</v>
      </c>
      <c r="C58" t="s">
        <v>1182</v>
      </c>
      <c r="D58" t="s">
        <v>1207</v>
      </c>
      <c r="E58" s="153">
        <f>Sheet1!B240</f>
        <v>10</v>
      </c>
      <c r="F58" t="s">
        <v>1176</v>
      </c>
      <c r="G58" s="151">
        <f>E58*50</f>
        <v>500</v>
      </c>
      <c r="H58" s="149">
        <f>G58/D74</f>
        <v>3005.7803468208094</v>
      </c>
    </row>
    <row r="59" spans="1:9">
      <c r="B59">
        <f>Sheet1!A241+Sheet2!A243</f>
        <v>1866</v>
      </c>
      <c r="C59" t="s">
        <v>1241</v>
      </c>
      <c r="D59" t="s">
        <v>1208</v>
      </c>
      <c r="E59" s="153">
        <f>Sheet1!B241</f>
        <v>5</v>
      </c>
      <c r="F59" t="s">
        <v>1214</v>
      </c>
      <c r="G59" s="151">
        <f t="shared" ref="G59:G64" si="1">E59*50</f>
        <v>250</v>
      </c>
      <c r="H59" s="149">
        <f>G59/D74</f>
        <v>1502.8901734104047</v>
      </c>
    </row>
    <row r="60" spans="1:9">
      <c r="B60">
        <f>Sheet1!A242+Sheet2!A244</f>
        <v>1867</v>
      </c>
      <c r="C60" t="s">
        <v>1242</v>
      </c>
      <c r="D60" t="s">
        <v>1210</v>
      </c>
      <c r="E60" s="153">
        <f>Sheet1!B242</f>
        <v>2.5</v>
      </c>
      <c r="F60" t="s">
        <v>1175</v>
      </c>
      <c r="G60" s="151">
        <f t="shared" si="1"/>
        <v>125</v>
      </c>
      <c r="H60" s="149">
        <f>G60/D74</f>
        <v>751.44508670520236</v>
      </c>
    </row>
    <row r="61" spans="1:9">
      <c r="B61">
        <f>Sheet1!A243+Sheet2!A245</f>
        <v>1869</v>
      </c>
      <c r="C61" t="s">
        <v>1165</v>
      </c>
      <c r="D61" t="s">
        <v>1209</v>
      </c>
      <c r="E61" s="153">
        <f>Sheet1!B243</f>
        <v>1</v>
      </c>
      <c r="F61" t="s">
        <v>1175</v>
      </c>
      <c r="G61" s="151">
        <f t="shared" si="1"/>
        <v>50</v>
      </c>
      <c r="H61" s="149">
        <f>G61/D74</f>
        <v>300.57803468208095</v>
      </c>
    </row>
    <row r="62" spans="1:9">
      <c r="B62">
        <f>Sheet1!A244+Sheet2!A246</f>
        <v>1875</v>
      </c>
      <c r="C62" t="s">
        <v>1166</v>
      </c>
      <c r="D62" t="s">
        <v>1211</v>
      </c>
      <c r="E62" s="153">
        <f>Sheet1!B244</f>
        <v>0.5</v>
      </c>
      <c r="F62" t="s">
        <v>1175</v>
      </c>
      <c r="G62" s="151">
        <f t="shared" si="1"/>
        <v>25</v>
      </c>
      <c r="H62" s="149">
        <f>G62/D74</f>
        <v>150.28901734104048</v>
      </c>
    </row>
    <row r="63" spans="1:9">
      <c r="B63">
        <f>Sheet1!A245+Sheet2!A247</f>
        <v>1888</v>
      </c>
      <c r="C63" t="s">
        <v>1167</v>
      </c>
      <c r="D63" t="s">
        <v>1212</v>
      </c>
      <c r="E63" s="153">
        <f>Sheet1!B245</f>
        <v>0.25</v>
      </c>
      <c r="F63" t="s">
        <v>1175</v>
      </c>
      <c r="G63" s="151">
        <f t="shared" si="1"/>
        <v>12.5</v>
      </c>
      <c r="H63" s="149">
        <f>G63/D74</f>
        <v>75.144508670520239</v>
      </c>
    </row>
    <row r="64" spans="1:9">
      <c r="B64">
        <f>Sheet1!A246+Sheet2!A248</f>
        <v>1911</v>
      </c>
      <c r="C64" t="s">
        <v>1168</v>
      </c>
      <c r="D64" t="s">
        <v>1213</v>
      </c>
      <c r="E64" s="153">
        <f>Sheet1!B246</f>
        <v>0.25</v>
      </c>
      <c r="F64" t="s">
        <v>1175</v>
      </c>
      <c r="G64" s="151">
        <f t="shared" si="1"/>
        <v>12.5</v>
      </c>
      <c r="H64" s="149">
        <f>G64/G74</f>
        <v>49.330357142857146</v>
      </c>
    </row>
    <row r="65" spans="1:12">
      <c r="A65" t="s">
        <v>1125</v>
      </c>
      <c r="E65" t="s">
        <v>1126</v>
      </c>
    </row>
    <row r="66" spans="1:12">
      <c r="B66">
        <v>2011</v>
      </c>
      <c r="C66" t="s">
        <v>1273</v>
      </c>
      <c r="D66" t="s">
        <v>1215</v>
      </c>
      <c r="E66" s="8">
        <f>Sheet1!B619</f>
        <v>3.33</v>
      </c>
      <c r="F66" s="21">
        <v>32500</v>
      </c>
      <c r="G66" s="8">
        <v>3.33</v>
      </c>
      <c r="H66">
        <f>G66/D79</f>
        <v>0.1909916129032258</v>
      </c>
    </row>
    <row r="69" spans="1:12">
      <c r="A69" t="s">
        <v>1135</v>
      </c>
    </row>
    <row r="70" spans="1:12">
      <c r="A70" t="s">
        <v>1136</v>
      </c>
    </row>
    <row r="71" spans="1:12">
      <c r="A71" t="s">
        <v>1183</v>
      </c>
      <c r="L71" t="s">
        <v>436</v>
      </c>
    </row>
    <row r="73" spans="1:12">
      <c r="A73" t="s">
        <v>1124</v>
      </c>
      <c r="B73">
        <f>Sheet1!B274+Sheet2!B267</f>
        <v>1870</v>
      </c>
      <c r="C73">
        <f>Sheet1!C274+Sheet2!C267</f>
        <v>1880</v>
      </c>
      <c r="D73">
        <f>Sheet1!D274+Sheet2!D267</f>
        <v>1890</v>
      </c>
      <c r="E73">
        <f>Sheet1!E274+Sheet2!E267</f>
        <v>1900</v>
      </c>
      <c r="F73">
        <f>Sheet1!F274+Sheet2!F267</f>
        <v>1910</v>
      </c>
      <c r="G73">
        <f>Sheet1!G274+Sheet2!G267</f>
        <v>1920</v>
      </c>
      <c r="H73">
        <f>Sheet1!H274+Sheet2!H267</f>
        <v>1930</v>
      </c>
    </row>
    <row r="74" spans="1:12">
      <c r="A74" t="s">
        <v>1195</v>
      </c>
      <c r="B74">
        <f>Sheet1!B277+Sheet2!B270</f>
        <v>0</v>
      </c>
      <c r="C74">
        <f>Sheet1!C277+Sheet2!C270</f>
        <v>0</v>
      </c>
      <c r="D74">
        <f>Sheet1!D277+Sheet2!D270</f>
        <v>0.16634615384615384</v>
      </c>
      <c r="E74">
        <f>Sheet1!E277+Sheet2!E270</f>
        <v>0</v>
      </c>
      <c r="F74">
        <f>Sheet1!F277+Sheet2!F270</f>
        <v>0</v>
      </c>
      <c r="G74">
        <f>Sheet1!G277+Sheet2!G270</f>
        <v>0.25339366515837103</v>
      </c>
      <c r="H74">
        <f>Sheet1!H277+Sheet2!H270</f>
        <v>0.3818681318681319</v>
      </c>
    </row>
    <row r="77" spans="1:12">
      <c r="A77" t="s">
        <v>1128</v>
      </c>
      <c r="C77">
        <v>2011</v>
      </c>
      <c r="D77" s="7">
        <v>31000</v>
      </c>
      <c r="L77" s="150" t="s">
        <v>1129</v>
      </c>
    </row>
    <row r="78" spans="1:12">
      <c r="A78" t="s">
        <v>1130</v>
      </c>
      <c r="C78">
        <v>2010</v>
      </c>
      <c r="D78" s="21">
        <v>1778</v>
      </c>
      <c r="L78" t="s">
        <v>1131</v>
      </c>
    </row>
    <row r="79" spans="1:12">
      <c r="A79" t="s">
        <v>1127</v>
      </c>
      <c r="D79" s="148">
        <f>D77/D78</f>
        <v>17.435320584926885</v>
      </c>
      <c r="L79" t="s">
        <v>1132</v>
      </c>
    </row>
    <row r="83" spans="2:5">
      <c r="C83" t="s">
        <v>1172</v>
      </c>
      <c r="D83" t="s">
        <v>1216</v>
      </c>
      <c r="E83" t="s">
        <v>1174</v>
      </c>
    </row>
    <row r="84" spans="2:5">
      <c r="B84" t="str">
        <f>D53</f>
        <v>1799 Letter</v>
      </c>
      <c r="C84">
        <f>H53</f>
        <v>2.5</v>
      </c>
      <c r="D84" s="152">
        <f>E53</f>
        <v>0.25</v>
      </c>
      <c r="E84" s="21">
        <v>1500</v>
      </c>
    </row>
    <row r="85" spans="2:5">
      <c r="B85" t="str">
        <f>D54</f>
        <v>1845 Letter</v>
      </c>
      <c r="C85">
        <f>H54</f>
        <v>0.6</v>
      </c>
      <c r="D85" s="152">
        <f>E54</f>
        <v>0.1</v>
      </c>
      <c r="E85" s="21">
        <v>1500</v>
      </c>
    </row>
    <row r="86" spans="2:5">
      <c r="B86" t="str">
        <f>D55</f>
        <v>1863 Letter</v>
      </c>
      <c r="C86">
        <f>H55</f>
        <v>0.2</v>
      </c>
      <c r="D86" s="152">
        <f>E55</f>
        <v>0.03</v>
      </c>
      <c r="E86" s="21">
        <v>1500</v>
      </c>
    </row>
    <row r="87" spans="2:5">
      <c r="B87" t="str">
        <f>D56</f>
        <v>1885 Letter</v>
      </c>
      <c r="C87">
        <f>H56</f>
        <v>0.1</v>
      </c>
      <c r="D87" s="152">
        <f>E56</f>
        <v>0.02</v>
      </c>
      <c r="E87" s="21">
        <v>1500</v>
      </c>
    </row>
    <row r="88" spans="2:5">
      <c r="B88" t="str">
        <f t="shared" ref="B88:B94" si="2">D58</f>
        <v>1858 Telegram</v>
      </c>
      <c r="C88" s="149">
        <f t="shared" ref="C88:C94" si="3">H58</f>
        <v>3005.7803468208094</v>
      </c>
      <c r="D88" s="152">
        <f t="shared" ref="D88:D94" si="4">E58</f>
        <v>10</v>
      </c>
      <c r="E88" s="21">
        <v>50</v>
      </c>
    </row>
    <row r="89" spans="2:5">
      <c r="B89" t="str">
        <f t="shared" si="2"/>
        <v>1866 Telegram</v>
      </c>
      <c r="C89" s="149">
        <f t="shared" si="3"/>
        <v>1502.8901734104047</v>
      </c>
      <c r="D89" s="152">
        <f t="shared" si="4"/>
        <v>5</v>
      </c>
      <c r="E89" s="21">
        <v>50</v>
      </c>
    </row>
    <row r="90" spans="2:5">
      <c r="B90" t="str">
        <f t="shared" si="2"/>
        <v>1867 Telegram</v>
      </c>
      <c r="C90" s="149">
        <f t="shared" si="3"/>
        <v>751.44508670520236</v>
      </c>
      <c r="D90" s="152">
        <f t="shared" si="4"/>
        <v>2.5</v>
      </c>
      <c r="E90" s="21">
        <v>50</v>
      </c>
    </row>
    <row r="91" spans="2:5">
      <c r="B91" t="str">
        <f t="shared" si="2"/>
        <v>1869 Telegram</v>
      </c>
      <c r="C91" s="149">
        <f t="shared" si="3"/>
        <v>300.57803468208095</v>
      </c>
      <c r="D91" s="152">
        <f t="shared" si="4"/>
        <v>1</v>
      </c>
      <c r="E91" s="21">
        <v>50</v>
      </c>
    </row>
    <row r="92" spans="2:5">
      <c r="B92" t="str">
        <f t="shared" si="2"/>
        <v>1875 Telegram</v>
      </c>
      <c r="C92" s="149">
        <f t="shared" si="3"/>
        <v>150.28901734104048</v>
      </c>
      <c r="D92" s="152">
        <f t="shared" si="4"/>
        <v>0.5</v>
      </c>
      <c r="E92" s="21">
        <v>50</v>
      </c>
    </row>
    <row r="93" spans="2:5">
      <c r="B93" t="str">
        <f t="shared" si="2"/>
        <v xml:space="preserve">1888 Telegram </v>
      </c>
      <c r="C93" s="149">
        <f t="shared" si="3"/>
        <v>75.144508670520239</v>
      </c>
      <c r="D93" s="152">
        <f t="shared" si="4"/>
        <v>0.25</v>
      </c>
      <c r="E93" s="21">
        <v>50</v>
      </c>
    </row>
    <row r="94" spans="2:5">
      <c r="B94" t="str">
        <f t="shared" si="2"/>
        <v>1911Telegram</v>
      </c>
      <c r="C94" s="149">
        <f t="shared" si="3"/>
        <v>49.330357142857146</v>
      </c>
      <c r="D94" s="152">
        <f t="shared" si="4"/>
        <v>0.25</v>
      </c>
      <c r="E94" s="21">
        <v>50</v>
      </c>
    </row>
    <row r="95" spans="2:5">
      <c r="B95" t="str">
        <f>D66</f>
        <v>1 Mbps Internet Connection</v>
      </c>
      <c r="C95" s="149">
        <f>H66</f>
        <v>0.1909916129032258</v>
      </c>
      <c r="D95" s="152">
        <f>E66</f>
        <v>3.33</v>
      </c>
      <c r="E95" s="21">
        <v>32500</v>
      </c>
    </row>
    <row r="149" spans="1:7">
      <c r="A149" t="s">
        <v>1219</v>
      </c>
    </row>
    <row r="151" spans="1:7">
      <c r="B151" t="s">
        <v>1220</v>
      </c>
    </row>
    <row r="152" spans="1:7">
      <c r="C152" t="str">
        <f>Sheet1!C973</f>
        <v>Fixed-telephone subscriptions per 100 inhabitants</v>
      </c>
      <c r="D152" t="s">
        <v>1227</v>
      </c>
      <c r="E152" t="str">
        <f>Sheet1!D1105</f>
        <v>Mobile-Cellular Telephone Subscriptions per 100 Inhabitants</v>
      </c>
      <c r="F152" t="s">
        <v>1228</v>
      </c>
      <c r="G152" t="str">
        <f>Sheet1!D327</f>
        <v>Internet users (per 100 people)</v>
      </c>
    </row>
    <row r="153" spans="1:7">
      <c r="B153">
        <f>Sheet1!B974</f>
        <v>2010</v>
      </c>
      <c r="C153">
        <f>Sheet1!C974</f>
        <v>48.704516124010397</v>
      </c>
      <c r="D153">
        <f>Sheet1!C1106</f>
        <v>2010</v>
      </c>
      <c r="E153">
        <f>Sheet1!D1106</f>
        <v>89.856450952805105</v>
      </c>
      <c r="F153">
        <f>Sheet1!C328</f>
        <v>2010</v>
      </c>
      <c r="G153">
        <f>Sheet1!D328</f>
        <v>74.247572004435099</v>
      </c>
    </row>
    <row r="154" spans="1:7">
      <c r="B154">
        <f>Sheet1!B975</f>
        <v>2009</v>
      </c>
      <c r="C154">
        <f>Sheet1!C975</f>
        <v>49.713876349863597</v>
      </c>
      <c r="D154">
        <f>Sheet1!C1107</f>
        <v>2009</v>
      </c>
      <c r="E154">
        <f>Sheet1!D1107</f>
        <v>89.149116340341095</v>
      </c>
      <c r="F154">
        <f>Sheet1!C329</f>
        <v>2009</v>
      </c>
      <c r="G154">
        <f>Sheet1!D329</f>
        <v>71.2118162666914</v>
      </c>
    </row>
    <row r="155" spans="1:7">
      <c r="B155">
        <f>Sheet1!B976</f>
        <v>2008</v>
      </c>
      <c r="C155">
        <f>Sheet1!C976</f>
        <v>53.366831539900701</v>
      </c>
      <c r="D155">
        <f>Sheet1!C1108</f>
        <v>2008</v>
      </c>
      <c r="E155">
        <f>Sheet1!D1108</f>
        <v>85.675203095151005</v>
      </c>
      <c r="F155">
        <f>Sheet1!C330</f>
        <v>2008</v>
      </c>
      <c r="G155">
        <f>Sheet1!D330</f>
        <v>74.217818369996905</v>
      </c>
    </row>
    <row r="156" spans="1:7">
      <c r="B156">
        <f>Sheet1!B977</f>
        <v>2007</v>
      </c>
      <c r="C156">
        <f>Sheet1!C977</f>
        <v>52.406960151627203</v>
      </c>
      <c r="D156">
        <f>Sheet1!C1109</f>
        <v>2007</v>
      </c>
      <c r="E156">
        <f>Sheet1!D1109</f>
        <v>82.471958442442997</v>
      </c>
      <c r="F156">
        <f>Sheet1!C331</f>
        <v>2007</v>
      </c>
      <c r="G156">
        <f>Sheet1!D331</f>
        <v>75.262262916869702</v>
      </c>
    </row>
    <row r="157" spans="1:7">
      <c r="B157">
        <f>Sheet1!B978</f>
        <v>2006</v>
      </c>
      <c r="C157">
        <f>Sheet1!C978</f>
        <v>55.901121718473497</v>
      </c>
      <c r="D157">
        <f>Sheet1!C1110</f>
        <v>2006</v>
      </c>
      <c r="E157">
        <f>Sheet1!D1110</f>
        <v>76.644603413749294</v>
      </c>
      <c r="F157">
        <f>Sheet1!C332</f>
        <v>2006</v>
      </c>
      <c r="G157">
        <f>Sheet1!D332</f>
        <v>69.204847739169296</v>
      </c>
    </row>
    <row r="158" spans="1:7">
      <c r="B158">
        <f>Sheet1!B979</f>
        <v>2005</v>
      </c>
      <c r="C158">
        <f>Sheet1!C979</f>
        <v>59.012453784494603</v>
      </c>
      <c r="D158">
        <f>Sheet1!C1111</f>
        <v>2005</v>
      </c>
      <c r="E158">
        <f>Sheet1!D1111</f>
        <v>68.627382542600799</v>
      </c>
      <c r="F158">
        <f>Sheet1!C333</f>
        <v>2005</v>
      </c>
      <c r="G158">
        <f>Sheet1!D333</f>
        <v>68.267899850778207</v>
      </c>
    </row>
    <row r="159" spans="1:7">
      <c r="B159">
        <f>Sheet1!B980</f>
        <v>2004</v>
      </c>
      <c r="C159">
        <f>Sheet1!C980</f>
        <v>60.426044245194703</v>
      </c>
      <c r="D159">
        <f>Sheet1!C1112</f>
        <v>2004</v>
      </c>
      <c r="E159">
        <f>Sheet1!D1112</f>
        <v>62.850111907946797</v>
      </c>
      <c r="F159">
        <f>Sheet1!C334</f>
        <v>2004</v>
      </c>
      <c r="G159">
        <f>Sheet1!D334</f>
        <v>65.036442561533505</v>
      </c>
    </row>
    <row r="160" spans="1:7">
      <c r="B160">
        <f>Sheet1!B981</f>
        <v>2003</v>
      </c>
      <c r="C160">
        <f>Sheet1!C981</f>
        <v>62.800907737488203</v>
      </c>
      <c r="D160">
        <f>Sheet1!C1113</f>
        <v>2003</v>
      </c>
      <c r="E160">
        <f>Sheet1!D1113</f>
        <v>55.146605150688202</v>
      </c>
      <c r="F160">
        <f>Sheet1!C335</f>
        <v>2003</v>
      </c>
      <c r="G160">
        <f>Sheet1!D335</f>
        <v>61.948681782169402</v>
      </c>
    </row>
    <row r="161" spans="2:7">
      <c r="B161">
        <f>Sheet1!B982</f>
        <v>2002</v>
      </c>
      <c r="C161">
        <f>Sheet1!C982</f>
        <v>65.605404061939694</v>
      </c>
      <c r="D161">
        <f>Sheet1!C1114</f>
        <v>2002</v>
      </c>
      <c r="E161">
        <f>Sheet1!D1114</f>
        <v>49.156350153896803</v>
      </c>
      <c r="F161">
        <f>Sheet1!C336</f>
        <v>2002</v>
      </c>
      <c r="G161">
        <f>Sheet1!D336</f>
        <v>58.957517007288999</v>
      </c>
    </row>
    <row r="162" spans="2:7">
      <c r="B162">
        <f>Sheet1!B983</f>
        <v>2001</v>
      </c>
      <c r="C162">
        <f>Sheet1!C983</f>
        <v>67.089582706359295</v>
      </c>
      <c r="D162">
        <f>Sheet1!C1115</f>
        <v>2001</v>
      </c>
      <c r="E162">
        <f>Sheet1!D1115</f>
        <v>45.001698472664799</v>
      </c>
      <c r="F162">
        <f>Sheet1!C337</f>
        <v>2001</v>
      </c>
      <c r="G162">
        <f>Sheet1!D337</f>
        <v>49.1800068549042</v>
      </c>
    </row>
    <row r="163" spans="2:7">
      <c r="B163">
        <f>Sheet1!B984</f>
        <v>2000</v>
      </c>
      <c r="C163">
        <f>Sheet1!C984</f>
        <v>68.147084823868994</v>
      </c>
      <c r="D163">
        <f>Sheet1!C1116</f>
        <v>2000</v>
      </c>
      <c r="E163">
        <f>Sheet1!D1116</f>
        <v>38.7537915097015</v>
      </c>
      <c r="F163">
        <f>Sheet1!C338</f>
        <v>2000</v>
      </c>
      <c r="G163">
        <f>Sheet1!D338</f>
        <v>43.130140686915503</v>
      </c>
    </row>
    <row r="164" spans="2:7">
      <c r="B164">
        <f>Sheet1!B985</f>
        <v>1999</v>
      </c>
      <c r="C164">
        <f>Sheet1!C985</f>
        <v>67.8489006965019</v>
      </c>
      <c r="D164">
        <f>Sheet1!C1117</f>
        <v>1999</v>
      </c>
      <c r="E164">
        <f>Sheet1!D1117</f>
        <v>30.808089422689999</v>
      </c>
      <c r="F164">
        <f>Sheet1!C339</f>
        <v>1999</v>
      </c>
      <c r="G164">
        <f>Sheet1!D339</f>
        <v>35.882130934705202</v>
      </c>
    </row>
    <row r="165" spans="2:7">
      <c r="B165">
        <f>Sheet1!B986</f>
        <v>1998</v>
      </c>
      <c r="C165">
        <f>Sheet1!C986</f>
        <v>65.166332016928706</v>
      </c>
      <c r="D165">
        <f>Sheet1!C1118</f>
        <v>1998</v>
      </c>
      <c r="E165">
        <f>Sheet1!D1118</f>
        <v>25.0771064273127</v>
      </c>
      <c r="F165">
        <f>Sheet1!C340</f>
        <v>1998</v>
      </c>
      <c r="G165">
        <f>Sheet1!D340</f>
        <v>30.107604458412901</v>
      </c>
    </row>
    <row r="166" spans="2:7">
      <c r="B166">
        <f>Sheet1!B987</f>
        <v>1997</v>
      </c>
      <c r="C166">
        <f>Sheet1!C987</f>
        <v>63.770859027768701</v>
      </c>
      <c r="D166">
        <f>Sheet1!C1119</f>
        <v>1997</v>
      </c>
      <c r="E166">
        <f>Sheet1!D1119</f>
        <v>20.287417620397399</v>
      </c>
      <c r="F166">
        <f>Sheet1!C341</f>
        <v>1997</v>
      </c>
      <c r="G166">
        <f>Sheet1!D341</f>
        <v>21.615317996158399</v>
      </c>
    </row>
    <row r="167" spans="2:7">
      <c r="B167">
        <f>Sheet1!B988</f>
        <v>1996</v>
      </c>
      <c r="C167">
        <f>Sheet1!C988</f>
        <v>61.785424831422901</v>
      </c>
      <c r="D167">
        <f>Sheet1!C1120</f>
        <v>1996</v>
      </c>
      <c r="E167">
        <f>Sheet1!D1120</f>
        <v>16.348935820428</v>
      </c>
      <c r="F167">
        <f>Sheet1!C342</f>
        <v>1996</v>
      </c>
      <c r="G167">
        <f>Sheet1!D342</f>
        <v>16.4193305307655</v>
      </c>
    </row>
    <row r="168" spans="2:7">
      <c r="B168">
        <f>Sheet1!B989</f>
        <v>1995</v>
      </c>
      <c r="C168">
        <f>Sheet1!C989</f>
        <v>59.949223373147802</v>
      </c>
      <c r="D168">
        <f>Sheet1!C1121</f>
        <v>1995</v>
      </c>
      <c r="E168">
        <f>Sheet1!D1121</f>
        <v>12.685937767983299</v>
      </c>
      <c r="F168">
        <f>Sheet1!C343</f>
        <v>1995</v>
      </c>
      <c r="G168">
        <f>Sheet1!D343</f>
        <v>9.2386742036235798</v>
      </c>
    </row>
    <row r="169" spans="2:7">
      <c r="B169">
        <f>Sheet1!B990</f>
        <v>1994</v>
      </c>
      <c r="C169">
        <f>Sheet1!C990</f>
        <v>58.2413709575981</v>
      </c>
      <c r="D169">
        <f>Sheet1!C1122</f>
        <v>1994</v>
      </c>
      <c r="E169">
        <f>Sheet1!D1122</f>
        <v>9.16025142694218</v>
      </c>
      <c r="F169">
        <f>Sheet1!C344</f>
        <v>1994</v>
      </c>
      <c r="G169">
        <f>Sheet1!D344</f>
        <v>4.86911918156372</v>
      </c>
    </row>
    <row r="170" spans="2:7">
      <c r="B170">
        <f>Sheet1!B991</f>
        <v>1993</v>
      </c>
      <c r="C170">
        <f>Sheet1!C991</f>
        <v>56.7884626286585</v>
      </c>
      <c r="D170">
        <f>Sheet1!C1123</f>
        <v>1993</v>
      </c>
      <c r="E170">
        <f>Sheet1!D1123</f>
        <v>6.1385203953838703</v>
      </c>
      <c r="F170">
        <f>Sheet1!C345</f>
        <v>1993</v>
      </c>
      <c r="G170">
        <f>Sheet1!D345</f>
        <v>2.2794016186188699</v>
      </c>
    </row>
    <row r="171" spans="2:7">
      <c r="B171">
        <f>Sheet1!B992</f>
        <v>1992</v>
      </c>
      <c r="C171">
        <f>Sheet1!C992</f>
        <v>55.499398300466403</v>
      </c>
      <c r="D171">
        <f>Sheet1!C1124</f>
        <v>1992</v>
      </c>
      <c r="E171">
        <f>Sheet1!D1124</f>
        <v>4.2716924762931496</v>
      </c>
      <c r="F171">
        <f>Sheet1!C346</f>
        <v>1992</v>
      </c>
      <c r="G171">
        <f>Sheet1!D346</f>
        <v>1.73604557772271</v>
      </c>
    </row>
    <row r="172" spans="2:7">
      <c r="B172">
        <f>Sheet1!B993</f>
        <v>1991</v>
      </c>
      <c r="C172">
        <f>Sheet1!C993</f>
        <v>54.499172271607399</v>
      </c>
      <c r="D172">
        <f>Sheet1!C1125</f>
        <v>1991</v>
      </c>
      <c r="E172">
        <f>Sheet1!D1125</f>
        <v>2.9542342064599501</v>
      </c>
      <c r="F172">
        <f>Sheet1!C347</f>
        <v>1991</v>
      </c>
      <c r="G172">
        <f>Sheet1!D347</f>
        <v>1.1761891025307201</v>
      </c>
    </row>
    <row r="173" spans="2:7">
      <c r="B173">
        <f>Sheet1!B994</f>
        <v>1990</v>
      </c>
      <c r="C173">
        <f>Sheet1!C994</f>
        <v>53.728067484191001</v>
      </c>
      <c r="D173">
        <f>Sheet1!C1126</f>
        <v>1990</v>
      </c>
      <c r="E173">
        <f>Sheet1!D1126</f>
        <v>2.0853690024797098</v>
      </c>
      <c r="F173">
        <f>Sheet1!C348</f>
        <v>1990</v>
      </c>
      <c r="G173">
        <f>Sheet1!D348</f>
        <v>0.79641062777956495</v>
      </c>
    </row>
    <row r="174" spans="2:7">
      <c r="B174">
        <f>Sheet1!B995</f>
        <v>1989</v>
      </c>
      <c r="C174">
        <f>Sheet1!C995</f>
        <v>52.421967220777603</v>
      </c>
      <c r="D174">
        <f>Sheet1!C1127</f>
        <v>1989</v>
      </c>
      <c r="E174">
        <f>Sheet1!D1127</f>
        <v>1.39877838576333</v>
      </c>
    </row>
    <row r="175" spans="2:7">
      <c r="B175">
        <f>Sheet1!B996</f>
        <v>1988</v>
      </c>
      <c r="C175">
        <f>Sheet1!C996</f>
        <v>51.165938526914204</v>
      </c>
      <c r="D175">
        <f>Sheet1!C1128</f>
        <v>1988</v>
      </c>
      <c r="E175">
        <f>Sheet1!D1128</f>
        <v>0.83317008652376801</v>
      </c>
    </row>
    <row r="176" spans="2:7">
      <c r="B176">
        <f>Sheet1!B997</f>
        <v>1987</v>
      </c>
      <c r="C176">
        <f>Sheet1!C997</f>
        <v>49.930364627592603</v>
      </c>
      <c r="D176">
        <f>Sheet1!C1129</f>
        <v>1987</v>
      </c>
      <c r="E176">
        <f>Sheet1!D1129</f>
        <v>0.50050830552514802</v>
      </c>
    </row>
    <row r="177" spans="2:5">
      <c r="B177">
        <f>Sheet1!B998</f>
        <v>1986</v>
      </c>
      <c r="C177">
        <f>Sheet1!C998</f>
        <v>48.579531380427703</v>
      </c>
      <c r="D177">
        <f>Sheet1!C1130</f>
        <v>1986</v>
      </c>
      <c r="E177">
        <f>Sheet1!D1130</f>
        <v>0.28001509101974098</v>
      </c>
    </row>
    <row r="178" spans="2:5">
      <c r="B178">
        <f>Sheet1!B999</f>
        <v>1985</v>
      </c>
      <c r="C178">
        <f>Sheet1!C999</f>
        <v>48.102991164324003</v>
      </c>
      <c r="D178">
        <f>Sheet1!C1131</f>
        <v>1985</v>
      </c>
      <c r="E178">
        <f>Sheet1!D1131</f>
        <v>0.14109710929032501</v>
      </c>
    </row>
    <row r="179" spans="2:5">
      <c r="B179">
        <f>Sheet1!B1000</f>
        <v>1984</v>
      </c>
      <c r="C179">
        <f>Sheet1!C1000</f>
        <v>47.132930415240999</v>
      </c>
      <c r="D179">
        <f>Sheet1!C1132</f>
        <v>1984</v>
      </c>
      <c r="E179">
        <f>Sheet1!D1132</f>
        <v>3.83593787512677E-2</v>
      </c>
    </row>
    <row r="180" spans="2:5">
      <c r="B180">
        <f>Sheet1!B1001</f>
        <v>1983</v>
      </c>
      <c r="C180">
        <f>Sheet1!C1001</f>
        <v>46.768579439420499</v>
      </c>
    </row>
    <row r="181" spans="2:5">
      <c r="B181">
        <f>Sheet1!B1002</f>
        <v>1982</v>
      </c>
      <c r="C181">
        <f>Sheet1!C1002</f>
        <v>45.897141619354997</v>
      </c>
    </row>
    <row r="182" spans="2:5">
      <c r="B182">
        <f>Sheet1!B1003</f>
        <v>1981</v>
      </c>
      <c r="C182">
        <f>Sheet1!C1003</f>
        <v>45.492784655851601</v>
      </c>
    </row>
    <row r="183" spans="2:5">
      <c r="B183">
        <f>Sheet1!B1004</f>
        <v>1980</v>
      </c>
      <c r="C183">
        <f>Sheet1!C1004</f>
        <v>41.023386645954297</v>
      </c>
      <c r="D183">
        <f>Sheet1!C1133</f>
        <v>1980</v>
      </c>
      <c r="E183">
        <f>Sheet1!D1133</f>
        <v>0</v>
      </c>
    </row>
    <row r="184" spans="2:5">
      <c r="B184">
        <f>Sheet1!B1005</f>
        <v>1979</v>
      </c>
      <c r="C184">
        <f>Sheet1!C1005</f>
        <v>40.094588874878703</v>
      </c>
    </row>
    <row r="185" spans="2:5">
      <c r="B185">
        <f>Sheet1!B1006</f>
        <v>1978</v>
      </c>
      <c r="C185">
        <f>Sheet1!C1006</f>
        <v>39.226653431986797</v>
      </c>
    </row>
    <row r="186" spans="2:5">
      <c r="B186">
        <f>Sheet1!B1007</f>
        <v>1977</v>
      </c>
      <c r="C186">
        <f>Sheet1!C1007</f>
        <v>38.260466007244702</v>
      </c>
    </row>
    <row r="187" spans="2:5">
      <c r="B187">
        <f>Sheet1!B1008</f>
        <v>1976</v>
      </c>
      <c r="C187">
        <f>Sheet1!C1008</f>
        <v>37.439629434030898</v>
      </c>
    </row>
    <row r="188" spans="2:5">
      <c r="B188">
        <f>Sheet1!B1009</f>
        <v>1975</v>
      </c>
      <c r="C188">
        <f>Sheet1!C1009</f>
        <v>36.7466584729735</v>
      </c>
    </row>
    <row r="189" spans="2:5">
      <c r="B189">
        <f>Sheet1!B1010</f>
        <v>1970</v>
      </c>
      <c r="C189">
        <f>Sheet1!C1010</f>
        <v>32.959861597130399</v>
      </c>
    </row>
    <row r="190" spans="2:5">
      <c r="B190">
        <f>Sheet1!B1011</f>
        <v>1965</v>
      </c>
      <c r="C190">
        <f>Sheet1!C1011</f>
        <v>29.2245009022398</v>
      </c>
    </row>
    <row r="191" spans="2:5">
      <c r="B191">
        <f>Sheet1!B1012</f>
        <v>1960</v>
      </c>
      <c r="C191">
        <f>Sheet1!C1012</f>
        <v>26.442333946406801</v>
      </c>
    </row>
    <row r="194" spans="1:1">
      <c r="A194" t="s">
        <v>562</v>
      </c>
    </row>
  </sheetData>
  <phoneticPr fontId="8" type="noConversion"/>
  <hyperlinks>
    <hyperlink ref="L77" r:id="rId1"/>
  </hyperlinks>
  <pageMargins left="0.75" right="0.75" top="1" bottom="1" header="0.5" footer="0.5"/>
  <pageSetup orientation="portrait" horizontalDpi="4294967292" verticalDpi="4294967292"/>
  <drawing r:id="rId2"/>
  <legacyDrawing r:id="rId3"/>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60"/>
  <sheetViews>
    <sheetView view="pageLayout" topLeftCell="A33" workbookViewId="0">
      <selection activeCell="D15" sqref="D15"/>
    </sheetView>
  </sheetViews>
  <sheetFormatPr baseColWidth="10" defaultRowHeight="13"/>
  <sheetData>
    <row r="1" spans="1:7">
      <c r="A1" t="s">
        <v>44</v>
      </c>
    </row>
    <row r="4" spans="1:7">
      <c r="A4" s="160" t="s">
        <v>45</v>
      </c>
      <c r="B4" s="160"/>
    </row>
    <row r="5" spans="1:7">
      <c r="A5" s="159" t="s">
        <v>46</v>
      </c>
      <c r="E5" s="161" t="s">
        <v>47</v>
      </c>
      <c r="F5" s="161"/>
      <c r="G5" s="161"/>
    </row>
    <row r="9" spans="1:7">
      <c r="A9" s="4"/>
    </row>
    <row r="17" spans="1:20">
      <c r="A17" s="161" t="s">
        <v>48</v>
      </c>
      <c r="B17" s="161"/>
      <c r="C17" s="161"/>
      <c r="D17" s="161"/>
      <c r="E17" s="161"/>
      <c r="F17" s="161"/>
      <c r="G17" s="161"/>
      <c r="H17" s="161"/>
    </row>
    <row r="18" spans="1:20">
      <c r="B18" s="161" t="s">
        <v>222</v>
      </c>
      <c r="C18" s="161"/>
      <c r="D18" s="161"/>
      <c r="E18" s="161"/>
      <c r="F18" s="161"/>
      <c r="G18" s="161"/>
      <c r="H18" s="161"/>
      <c r="I18" s="161"/>
      <c r="J18" s="161"/>
      <c r="K18" s="161"/>
      <c r="L18" s="161"/>
      <c r="M18" s="161"/>
      <c r="N18" s="161"/>
      <c r="O18" s="161"/>
      <c r="P18" s="161"/>
      <c r="Q18" s="161"/>
      <c r="R18" s="161"/>
      <c r="S18" s="161"/>
      <c r="T18" s="161"/>
    </row>
    <row r="19" spans="1:20">
      <c r="C19" s="161" t="s">
        <v>223</v>
      </c>
      <c r="D19" s="161"/>
      <c r="E19" s="161"/>
      <c r="F19" s="161"/>
      <c r="G19" s="161"/>
      <c r="H19" s="161"/>
      <c r="I19" s="161"/>
    </row>
    <row r="26" spans="1:20">
      <c r="A26" s="162" t="s">
        <v>49</v>
      </c>
      <c r="B26" s="162"/>
    </row>
    <row r="28" spans="1:20">
      <c r="A28" s="159" t="s">
        <v>183</v>
      </c>
    </row>
    <row r="29" spans="1:20">
      <c r="A29" t="s">
        <v>50</v>
      </c>
      <c r="B29">
        <v>1483</v>
      </c>
    </row>
    <row r="35" spans="1:7">
      <c r="A35" s="161" t="s">
        <v>51</v>
      </c>
      <c r="B35" s="161"/>
      <c r="C35" s="161"/>
      <c r="D35" s="161"/>
      <c r="E35" s="161"/>
      <c r="F35" s="161"/>
      <c r="G35" s="161"/>
    </row>
    <row r="39" spans="1:7">
      <c r="A39" s="159" t="s">
        <v>183</v>
      </c>
      <c r="B39" s="161" t="s">
        <v>184</v>
      </c>
      <c r="C39" s="161"/>
    </row>
    <row r="40" spans="1:7">
      <c r="A40" t="s">
        <v>185</v>
      </c>
      <c r="B40" t="s">
        <v>186</v>
      </c>
    </row>
    <row r="41" spans="1:7">
      <c r="A41" t="s">
        <v>187</v>
      </c>
      <c r="B41" t="s">
        <v>188</v>
      </c>
    </row>
    <row r="42" spans="1:7">
      <c r="A42" t="s">
        <v>189</v>
      </c>
      <c r="B42">
        <v>1539</v>
      </c>
    </row>
    <row r="43" spans="1:7">
      <c r="A43" t="s">
        <v>190</v>
      </c>
      <c r="B43">
        <v>1584</v>
      </c>
    </row>
    <row r="44" spans="1:7">
      <c r="A44" t="s">
        <v>191</v>
      </c>
      <c r="B44" s="161" t="s">
        <v>192</v>
      </c>
      <c r="C44" s="161"/>
    </row>
    <row r="45" spans="1:7">
      <c r="A45" t="s">
        <v>52</v>
      </c>
      <c r="B45">
        <v>1808</v>
      </c>
    </row>
    <row r="46" spans="1:7">
      <c r="A46" t="s">
        <v>119</v>
      </c>
      <c r="B46" s="161" t="s">
        <v>120</v>
      </c>
      <c r="C46" s="161"/>
    </row>
    <row r="50" spans="1:15">
      <c r="A50" s="161" t="s">
        <v>53</v>
      </c>
      <c r="B50" s="161"/>
      <c r="C50" s="161"/>
      <c r="D50" s="161"/>
      <c r="E50" s="161"/>
      <c r="F50" s="161"/>
      <c r="G50" s="161"/>
      <c r="H50" s="161"/>
      <c r="I50" s="161"/>
      <c r="J50" s="161"/>
      <c r="K50" s="161"/>
      <c r="L50" s="161" t="s">
        <v>54</v>
      </c>
      <c r="M50" s="161"/>
    </row>
    <row r="51" spans="1:15">
      <c r="A51" s="161" t="s">
        <v>55</v>
      </c>
      <c r="B51" s="161"/>
      <c r="C51" s="161"/>
      <c r="D51" s="161"/>
      <c r="E51" s="161"/>
      <c r="F51" s="161"/>
      <c r="G51" s="161"/>
      <c r="H51" s="161"/>
      <c r="I51" s="161"/>
      <c r="J51" s="161"/>
      <c r="K51" s="161"/>
      <c r="L51" s="161" t="s">
        <v>56</v>
      </c>
      <c r="M51" s="161"/>
      <c r="N51" s="161"/>
      <c r="O51" s="161"/>
    </row>
    <row r="52" spans="1:15">
      <c r="A52" s="161" t="s">
        <v>1</v>
      </c>
      <c r="B52" s="161"/>
      <c r="C52" s="161"/>
      <c r="D52" s="161"/>
      <c r="E52" s="161"/>
      <c r="F52" s="161"/>
      <c r="G52" s="161"/>
      <c r="H52" s="161"/>
      <c r="I52" s="161"/>
      <c r="J52" s="161"/>
      <c r="K52" s="161"/>
      <c r="L52" s="161" t="s">
        <v>2</v>
      </c>
      <c r="M52" s="161"/>
    </row>
    <row r="53" spans="1:15">
      <c r="A53" s="161" t="s">
        <v>3</v>
      </c>
      <c r="B53" s="161"/>
      <c r="C53" s="161"/>
      <c r="D53" s="161"/>
      <c r="E53" s="161"/>
      <c r="F53" s="161"/>
      <c r="G53" s="161"/>
      <c r="H53" s="161"/>
      <c r="I53" s="161"/>
      <c r="J53" s="161"/>
      <c r="K53" s="161"/>
      <c r="L53" t="s">
        <v>4</v>
      </c>
    </row>
    <row r="54" spans="1:15">
      <c r="A54" s="161" t="s">
        <v>5</v>
      </c>
      <c r="B54" s="161"/>
      <c r="C54" s="161"/>
      <c r="D54" s="161"/>
      <c r="E54" s="161"/>
      <c r="F54" s="161"/>
      <c r="G54" s="161"/>
      <c r="L54" s="161" t="s">
        <v>6</v>
      </c>
      <c r="M54" s="161"/>
    </row>
    <row r="55" spans="1:15">
      <c r="A55" s="161" t="s">
        <v>7</v>
      </c>
      <c r="B55" s="161"/>
      <c r="C55" s="161"/>
      <c r="D55" s="161"/>
      <c r="E55" s="161"/>
      <c r="F55" s="161"/>
      <c r="G55" s="161"/>
      <c r="H55" s="161"/>
      <c r="I55" s="161"/>
      <c r="L55" t="s">
        <v>8</v>
      </c>
    </row>
    <row r="56" spans="1:15">
      <c r="A56" s="161" t="s">
        <v>9</v>
      </c>
      <c r="B56" s="161"/>
      <c r="C56" s="161"/>
      <c r="D56" s="161"/>
      <c r="E56" s="161"/>
      <c r="F56" s="161"/>
      <c r="G56" s="161"/>
      <c r="H56" s="161"/>
      <c r="I56" s="161"/>
      <c r="J56" s="161"/>
      <c r="K56" s="161"/>
      <c r="L56" t="s">
        <v>10</v>
      </c>
    </row>
    <row r="57" spans="1:15">
      <c r="A57" s="161" t="s">
        <v>11</v>
      </c>
      <c r="B57" s="161"/>
      <c r="C57" s="161"/>
      <c r="D57" s="161"/>
      <c r="E57" s="161"/>
      <c r="F57" s="161"/>
      <c r="G57" s="161"/>
      <c r="H57" s="161"/>
      <c r="I57" s="161"/>
      <c r="J57" s="161"/>
      <c r="L57" t="s">
        <v>12</v>
      </c>
    </row>
    <row r="58" spans="1:15">
      <c r="A58" s="161" t="s">
        <v>13</v>
      </c>
      <c r="B58" s="161"/>
      <c r="C58" s="161"/>
      <c r="D58" s="161"/>
      <c r="E58" s="161"/>
      <c r="F58" s="161"/>
      <c r="L58" t="s">
        <v>12</v>
      </c>
    </row>
    <row r="59" spans="1:15">
      <c r="A59" s="161" t="s">
        <v>14</v>
      </c>
      <c r="B59" s="161"/>
      <c r="C59" s="161"/>
      <c r="D59" s="161"/>
      <c r="E59" s="161"/>
      <c r="F59" s="161"/>
      <c r="G59" s="161"/>
      <c r="H59" s="161"/>
      <c r="I59" s="161"/>
      <c r="L59" t="s">
        <v>15</v>
      </c>
    </row>
    <row r="60" spans="1:15">
      <c r="A60" s="161" t="s">
        <v>16</v>
      </c>
      <c r="B60" s="161"/>
      <c r="C60" s="161"/>
      <c r="D60" s="161"/>
      <c r="L60" t="s">
        <v>17</v>
      </c>
    </row>
  </sheetData>
  <mergeCells count="25">
    <mergeCell ref="A55:I55"/>
    <mergeCell ref="A56:K56"/>
    <mergeCell ref="A57:J57"/>
    <mergeCell ref="A58:F58"/>
    <mergeCell ref="A59:I59"/>
    <mergeCell ref="A60:D60"/>
    <mergeCell ref="A51:K51"/>
    <mergeCell ref="L51:O51"/>
    <mergeCell ref="A52:K52"/>
    <mergeCell ref="L52:M52"/>
    <mergeCell ref="A53:K53"/>
    <mergeCell ref="A54:G54"/>
    <mergeCell ref="L54:M54"/>
    <mergeCell ref="A35:G35"/>
    <mergeCell ref="B39:C39"/>
    <mergeCell ref="B44:C44"/>
    <mergeCell ref="B46:C46"/>
    <mergeCell ref="A50:K50"/>
    <mergeCell ref="L50:M50"/>
    <mergeCell ref="A4:B4"/>
    <mergeCell ref="E5:G5"/>
    <mergeCell ref="A17:H17"/>
    <mergeCell ref="B18:T18"/>
    <mergeCell ref="C19:I19"/>
    <mergeCell ref="A26:B26"/>
  </mergeCells>
  <phoneticPr fontId="8"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Dalhousie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Hoque</dc:creator>
  <cp:lastModifiedBy>Sabrina Hoque</cp:lastModifiedBy>
  <dcterms:created xsi:type="dcterms:W3CDTF">2012-04-13T17:10:54Z</dcterms:created>
  <dcterms:modified xsi:type="dcterms:W3CDTF">2012-06-20T03:20:18Z</dcterms:modified>
</cp:coreProperties>
</file>